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18" documentId="13_ncr:1_{F6CB121F-512D-4AA6-A0C1-0FB36C537598}" xr6:coauthVersionLast="47" xr6:coauthVersionMax="47" xr10:uidLastSave="{96A0C2C2-98D4-41AA-B873-15D3C9898A0B}"/>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<sst xmlns="http://schemas.openxmlformats.org/spreadsheetml/2006/main" count="179020" uniqueCount="39102">
  <si>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</si>
  <si>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</si>
  <si>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</si>
  <si>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</si>
  <si>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</si>
  <si>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</si>
  <si>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</si>
  <si>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</si>
  <si>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</si>
  <si>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</si>
  <si>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</si>
  <si>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</si>
  <si>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</si>
  <si>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</si>
  <si>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</si>
  <si>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</si>
  <si>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</si>
  <si>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</si>
  <si>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</si>
  <si>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</si>
  <si>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</si>
  <si>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</si>
  <si>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</si>
  <si>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</si>
  <si>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</si>
  <si>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</si>
  <si>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</si>
  <si>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</si>
  <si>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</si>
  <si>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</si>
  <si>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</si>
  <si>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</si>
  <si>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</si>
  <si>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</si>
  <si>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</si>
  <si>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</si>
  <si>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</si>
  <si>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</si>
  <si>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</si>
  <si>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</si>
  <si>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</si>
  <si>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</si>
  <si>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</si>
  <si>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</si>
  <si>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</si>
  <si>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</si>
  <si>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</si>
  <si>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</si>
  <si>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</si>
  <si>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</si>
  <si>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</si>
  <si>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</si>
  <si>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</si>
  <si>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</si>
  <si>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</si>
  <si>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</si>
  <si>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</si>
  <si>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</si>
  <si>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</si>
  <si>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</si>
  <si>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</si>
  <si>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</si>
  <si>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</si>
  <si>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</si>
  <si>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</si>
  <si>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</si>
  <si>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</si>
  <si>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</si>
  <si>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</si>
  <si>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</si>
  <si>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</si>
  <si>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</si>
  <si>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</si>
  <si>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</si>
  <si>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</si>
  <si>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</si>
  <si>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</si>
  <si>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</si>
  <si>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</si>
  <si>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</si>
  <si>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</si>
  <si>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</si>
  <si>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</si>
  <si>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</si>
  <si>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</si>
  <si>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</si>
  <si>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</si>
  <si>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</si>
  <si>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</si>
  <si>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</si>
  <si>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</si>
  <si>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</si>
  <si>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</si>
  <si>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</si>
  <si>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</si>
  <si>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</si>
  <si>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</si>
  <si>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</si>
  <si>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</si>
  <si>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</si>
  <si>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</si>
  <si>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</si>
  <si>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</si>
  <si>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</si>
  <si>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</si>
  <si>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</si>
  <si>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</si>
  <si>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</si>
  <si>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</si>
  <si>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</si>
  <si>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</si>
  <si>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</si>
  <si>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</si>
  <si>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</si>
  <si>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</si>
  <si>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</si>
  <si>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</si>
  <si>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</si>
  <si>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</si>
  <si>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</si>
  <si>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</si>
  <si>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</si>
  <si>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</si>
  <si>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</si>
  <si>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</si>
  <si>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</si>
  <si>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</si>
  <si>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</si>
  <si>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</si>
  <si>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</si>
  <si>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</si>
  <si>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</si>
  <si>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</si>
  <si>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</si>
  <si>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</si>
  <si>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</si>
  <si>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</si>
  <si>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</si>
  <si>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</si>
  <si>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</si>
  <si>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</si>
  <si>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</si>
  <si>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</si>
  <si>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</si>
  <si>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</si>
  <si>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</si>
  <si>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</si>
  <si>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</si>
  <si>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</si>
  <si>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</si>
  <si>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</si>
  <si>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</si>
  <si>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</si>
  <si>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</si>
  <si>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</si>
  <si>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</si>
  <si>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</si>
  <si>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</si>
  <si>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</si>
  <si>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</si>
  <si>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</si>
  <si>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</si>
  <si>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</si>
  <si>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</si>
  <si>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</si>
  <si>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</si>
  <si>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</si>
  <si>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</si>
  <si>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</si>
  <si>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</si>
  <si>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</si>
  <si>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</si>
  <si>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</si>
  <si>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</si>
  <si>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</si>
  <si>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</si>
  <si>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</si>
  <si>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</si>
  <si>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</si>
  <si>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</si>
  <si>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</si>
  <si>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</si>
  <si>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</si>
  <si>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</si>
  <si>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</si>
  <si>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</si>
  <si>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</si>
  <si>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</si>
  <si>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</si>
  <si>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</si>
  <si>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</si>
  <si>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</si>
  <si>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</si>
  <si>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</si>
  <si>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</si>
  <si>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</si>
  <si>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</si>
  <si>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</si>
  <si>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</si>
  <si>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</si>
  <si>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</si>
  <si>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</si>
  <si>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</si>
  <si>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</si>
  <si>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</si>
  <si>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</si>
  <si>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</si>
  <si>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</si>
  <si>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</si>
  <si>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</si>
  <si>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</si>
  <si>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</si>
  <si>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</si>
  <si>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</si>
  <si>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</si>
  <si>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</si>
  <si>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</si>
  <si>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</si>
  <si>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</si>
  <si>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</si>
  <si>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</si>
  <si>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</si>
  <si>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</si>
  <si>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</si>
  <si>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</si>
  <si>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</si>
  <si>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</si>
  <si>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</si>
  <si>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</si>
  <si>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</si>
  <si>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</si>
  <si>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</si>
  <si>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</si>
  <si>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</si>
  <si>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</si>
  <si>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</si>
  <si>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</si>
  <si>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</si>
  <si>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</si>
  <si>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</si>
  <si>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</si>
  <si>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</si>
  <si>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</si>
  <si>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</si>
  <si>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</si>
  <si>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</si>
  <si>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</si>
  <si>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</si>
  <si>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</si>
  <si>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</si>
  <si>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</si>
  <si>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</si>
  <si>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</si>
  <si>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</si>
  <si>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</si>
  <si>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</si>
  <si>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</si>
  <si>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</si>
  <si>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</si>
  <si>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</si>
  <si>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</si>
  <si>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</si>
  <si>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</si>
  <si>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</si>
  <si>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</si>
  <si>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</si>
  <si>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</si>
  <si>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</si>
  <si>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</si>
  <si>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</si>
  <si>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</si>
  <si>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</si>
  <si>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</si>
  <si>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</si>
  <si>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</si>
  <si>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</si>
  <si>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</si>
  <si>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</si>
  <si>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</si>
  <si>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</si>
  <si>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</si>
  <si>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</si>
  <si>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</si>
  <si>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</si>
  <si>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</si>
  <si>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</si>
  <si>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</si>
  <si>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</si>
  <si>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</si>
  <si>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</si>
  <si>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</si>
  <si>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</si>
  <si>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</si>
  <si>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</si>
  <si>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</si>
  <si>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</si>
  <si>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</si>
  <si>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</si>
  <si>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</si>
  <si>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</si>
  <si>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</si>
  <si>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</si>
  <si>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</si>
  <si>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</si>
  <si>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</si>
  <si>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</si>
  <si>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</si>
  <si>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</si>
  <si>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</si>
  <si>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</si>
  <si>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</si>
  <si>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</si>
  <si>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</si>
  <si>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</si>
  <si>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</si>
  <si>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</si>
  <si>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</si>
  <si>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</si>
  <si>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</si>
  <si>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</si>
  <si>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</si>
  <si>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</si>
  <si>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</si>
  <si>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</si>
  <si>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</si>
  <si>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</si>
  <si>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</si>
  <si>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</si>
  <si>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</si>
  <si>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</si>
  <si>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</si>
  <si>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</si>
  <si>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</si>
  <si>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</si>
  <si>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</si>
  <si>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</si>
  <si>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</si>
  <si>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</si>
  <si>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</si>
  <si>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</si>
  <si>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</si>
  <si>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</si>
  <si>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</si>
  <si>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</si>
  <si>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</si>
  <si>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</si>
  <si>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</si>
  <si>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</si>
  <si>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</si>
  <si>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</si>
  <si>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</si>
  <si>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</si>
  <si>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</si>
  <si>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</si>
  <si>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</si>
  <si>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</si>
  <si>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</si>
  <si>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</si>
  <si>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</si>
  <si>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</si>
  <si>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</si>
  <si>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</si>
  <si>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</si>
  <si>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</si>
  <si>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</si>
  <si>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</si>
  <si>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</si>
  <si>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</si>
  <si>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</si>
  <si>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</si>
  <si>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</si>
  <si>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</si>
  <si>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</si>
  <si>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</si>
  <si>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</si>
  <si>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</si>
  <si>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</si>
  <si>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</si>
  <si>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</si>
  <si>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</si>
  <si>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</si>
  <si>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</si>
  <si>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</si>
  <si>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</si>
  <si>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</si>
  <si>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</si>
  <si>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</si>
  <si>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</si>
  <si>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</si>
  <si>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</si>
  <si>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</si>
  <si>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</si>
  <si>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</si>
  <si>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</si>
  <si>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</si>
  <si>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</si>
  <si>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</si>
  <si>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</si>
  <si>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</si>
  <si>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</si>
  <si>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</si>
  <si>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</si>
  <si>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</si>
  <si>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</si>
  <si>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</si>
  <si>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</si>
  <si>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</si>
  <si>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</si>
  <si>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</si>
  <si>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</si>
  <si>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</si>
  <si>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</si>
  <si>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</si>
  <si>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</si>
  <si>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</si>
  <si>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</si>
  <si>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</si>
  <si>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</si>
  <si>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</si>
  <si>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</si>
  <si>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</si>
  <si>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</si>
  <si>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</si>
  <si>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</si>
  <si>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</si>
  <si>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</si>
  <si>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</si>
  <si>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</si>
  <si>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</si>
  <si>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</si>
  <si>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</si>
  <si>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</si>
  <si>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</si>
  <si>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</si>
  <si>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</si>
  <si>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</si>
  <si>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</si>
  <si>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</si>
  <si>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</si>
  <si>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</si>
  <si>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</si>
  <si>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</si>
  <si>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</si>
  <si>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</si>
  <si>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</si>
  <si>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</si>
  <si>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</si>
  <si>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</si>
  <si>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</si>
  <si>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</si>
  <si>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</si>
  <si>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</si>
  <si>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</si>
  <si>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</si>
  <si>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</si>
  <si>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</si>
  <si>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</si>
  <si>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</si>
  <si>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</si>
  <si>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</si>
  <si>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</si>
  <si>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</si>
  <si>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</si>
  <si>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</si>
  <si>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</si>
  <si>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</si>
  <si>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</si>
  <si>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</si>
  <si>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</si>
  <si>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</si>
  <si>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</si>
  <si>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</si>
  <si>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</si>
  <si>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</si>
  <si>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</si>
  <si>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</si>
  <si>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</si>
  <si>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</si>
  <si>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</si>
  <si>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</si>
  <si>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</si>
  <si>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</si>
  <si>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</si>
  <si>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</si>
  <si>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</si>
  <si>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</si>
  <si>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</si>
  <si>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</si>
  <si>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</si>
  <si>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</si>
  <si>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</si>
  <si>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</si>
  <si>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</si>
  <si>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</si>
  <si>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</si>
  <si>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</si>
  <si>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</si>
  <si>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</si>
  <si>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</si>
  <si>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</si>
  <si>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</si>
  <si>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</si>
  <si>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</si>
  <si>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</si>
  <si>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</si>
  <si>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</si>
  <si>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</si>
  <si>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</si>
  <si>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</si>
  <si>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</si>
  <si>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</si>
  <si>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</si>
  <si>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</si>
  <si>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</si>
  <si>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</si>
  <si>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</si>
  <si>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</si>
  <si>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</si>
  <si>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</si>
  <si>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</si>
  <si>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</si>
  <si>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</si>
  <si>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</si>
  <si>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</si>
  <si>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</si>
  <si>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</si>
  <si>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</si>
  <si>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</si>
  <si>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</si>
  <si>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</si>
  <si>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</si>
  <si>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</si>
  <si>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</si>
  <si>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</si>
  <si>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</si>
  <si>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</si>
  <si>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</si>
  <si>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</si>
  <si>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</si>
  <si>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</si>
  <si>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</si>
  <si>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</si>
  <si>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</si>
  <si>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</si>
  <si>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</si>
  <si>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</si>
  <si>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</si>
  <si>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</si>
  <si>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</si>
  <si>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</si>
  <si>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</si>
  <si>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</si>
  <si>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</si>
  <si>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</si>
  <si>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</si>
  <si>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</si>
  <si>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</si>
  <si>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</si>
  <si>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</si>
  <si>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</si>
  <si>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</si>
  <si>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</si>
  <si>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</si>
  <si>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</si>
  <si>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</si>
  <si>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</si>
  <si>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</si>
  <si>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</si>
  <si>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</si>
  <si>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</si>
  <si>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</si>
  <si>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</si>
  <si>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</si>
  <si>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</si>
  <si>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</si>
  <si>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</si>
  <si>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</si>
  <si>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</si>
  <si>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</si>
  <si>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</si>
  <si>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</si>
  <si>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</si>
  <si>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</si>
  <si>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</si>
  <si>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</si>
  <si>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</si>
  <si>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</si>
  <si>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</si>
  <si>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</si>
  <si>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</si>
  <si>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</si>
  <si>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</si>
  <si>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</si>
  <si>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</si>
  <si>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</si>
  <si>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</si>
  <si>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</si>
  <si>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</si>
  <si>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</si>
  <si>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</si>
  <si>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</si>
  <si>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</si>
  <si>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</si>
  <si>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</si>
  <si>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</si>
  <si>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</si>
  <si>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</si>
  <si>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</si>
  <si>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</si>
  <si>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</si>
  <si>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</si>
  <si>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</si>
  <si>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</si>
  <si>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</si>
  <si>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</si>
  <si>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</si>
  <si>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</si>
  <si>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</si>
  <si>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</si>
  <si>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</si>
  <si>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</si>
  <si>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</si>
  <si>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</si>
  <si>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</si>
  <si>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</si>
  <si>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</si>
  <si>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</si>
  <si>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</si>
  <si>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</si>
  <si>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</si>
  <si>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</si>
  <si>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</si>
  <si>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</si>
  <si>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</si>
  <si>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</si>
  <si>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</si>
  <si>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</si>
  <si>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</si>
  <si>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</si>
  <si>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</si>
  <si>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</si>
  <si>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</si>
  <si>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</si>
  <si>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</si>
  <si>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</si>
  <si>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</si>
  <si>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</si>
  <si>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</si>
  <si>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</si>
  <si>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</si>
  <si>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</si>
  <si>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</si>
  <si>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</si>
  <si>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</si>
  <si>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</si>
  <si>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</si>
  <si>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</si>
  <si>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</si>
  <si>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</si>
  <si>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</si>
  <si>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</si>
  <si>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</si>
  <si>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</si>
  <si>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</si>
  <si>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</si>
  <si>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</si>
  <si>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</si>
  <si>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</si>
  <si>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</si>
  <si>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</si>
  <si>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</si>
  <si>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</si>
  <si>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</si>
  <si>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</si>
  <si>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</si>
  <si>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</si>
  <si>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</si>
  <si>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</si>
  <si>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</si>
  <si>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</si>
  <si>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</si>
  <si>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</si>
  <si>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</si>
  <si>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</si>
  <si>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</si>
  <si>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</si>
  <si>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</si>
  <si>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</si>
  <si>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</si>
  <si>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</si>
  <si>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</si>
  <si>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</si>
  <si>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</si>
  <si>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</si>
  <si>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</si>
  <si>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</si>
  <si>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</si>
  <si>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</si>
  <si>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</si>
  <si>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</si>
  <si>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</si>
  <si>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</si>
  <si>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</si>
  <si>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</si>
  <si>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</si>
  <si>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</si>
  <si>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</si>
  <si>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</si>
  <si>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</si>
  <si>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</si>
  <si>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</si>
  <si>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</si>
  <si>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</si>
  <si>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</si>
  <si>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</si>
  <si>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</si>
  <si>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</si>
  <si>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</si>
  <si>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</si>
  <si>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</si>
  <si>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</si>
  <si>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</si>
  <si>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</si>
  <si>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</si>
  <si>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</si>
  <si>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</si>
  <si>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</si>
  <si>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</si>
  <si>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</si>
  <si>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</si>
  <si>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</si>
  <si>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</si>
  <si>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</si>
  <si>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</si>
  <si>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</si>
  <si>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</si>
  <si>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</si>
  <si>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</si>
  <si>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</si>
  <si>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</si>
  <si>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</si>
  <si>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</si>
  <si>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</si>
  <si>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</si>
  <si>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</si>
  <si>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</si>
  <si>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</si>
  <si>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</si>
  <si>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</si>
  <si>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</si>
  <si>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</si>
  <si>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</si>
  <si>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</si>
  <si>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</si>
  <si>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</si>
  <si>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</si>
  <si>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</si>
  <si>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</si>
  <si>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</si>
  <si>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</si>
  <si>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</si>
  <si>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</si>
  <si>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</si>
  <si>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</si>
  <si>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</si>
  <si>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</si>
  <si>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</si>
  <si>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</si>
  <si>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</si>
  <si>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</si>
  <si>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</si>
  <si>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</si>
  <si>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</si>
  <si>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</si>
  <si>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</si>
  <si>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</si>
  <si>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</si>
  <si>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</si>
  <si>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</si>
  <si>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</si>
  <si>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</si>
  <si>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</si>
  <si>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</si>
  <si>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</si>
  <si>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</si>
  <si>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</si>
  <si>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</si>
  <si>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</si>
  <si>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</si>
  <si>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</si>
  <si>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</si>
  <si>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</si>
  <si>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</si>
  <si>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</si>
  <si>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</si>
  <si>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</si>
  <si>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</si>
  <si>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</si>
  <si>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</si>
  <si>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</si>
  <si>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</si>
  <si>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</si>
  <si>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</si>
  <si>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</si>
  <si>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</si>
  <si>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</si>
  <si>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</si>
  <si>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</si>
  <si>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</si>
  <si>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</si>
  <si>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</si>
  <si>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</si>
  <si>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</si>
  <si>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</si>
  <si>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</si>
  <si>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</si>
  <si>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</si>
  <si>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</si>
  <si>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</si>
  <si>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</si>
  <si>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</si>
  <si>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</si>
  <si>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</si>
  <si>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</si>
  <si>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</si>
  <si>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</si>
  <si>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</si>
  <si>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</si>
  <si>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</si>
  <si>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</si>
  <si>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</si>
  <si>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</si>
  <si>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</si>
  <si>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</si>
  <si>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</si>
  <si>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</si>
  <si>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</si>
  <si>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</si>
  <si>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</si>
  <si>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</si>
  <si>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</si>
  <si>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</si>
  <si>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</si>
  <si>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</si>
  <si>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</si>
  <si>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</si>
  <si>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</si>
  <si>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</si>
  <si>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</si>
  <si>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</si>
  <si>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</si>
  <si>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</si>
  <si>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</si>
  <si>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</si>
  <si>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</si>
  <si>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</si>
  <si>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</si>
  <si>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</si>
  <si>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</si>
  <si>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</si>
  <si>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</si>
  <si>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</si>
  <si>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</si>
  <si>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</si>
  <si>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</si>
  <si>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</si>
  <si>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</si>
  <si>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</si>
  <si>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</si>
  <si>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</si>
  <si>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</si>
  <si>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</si>
  <si>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</si>
  <si>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</si>
  <si>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</si>
  <si>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</si>
  <si>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</si>
  <si>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</si>
  <si>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</si>
  <si>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</si>
  <si>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</si>
  <si>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</si>
  <si>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</si>
  <si>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</si>
  <si>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</si>
  <si>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</si>
  <si>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</si>
  <si>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</si>
  <si>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</si>
  <si>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</si>
  <si>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</si>
  <si>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</si>
  <si>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</si>
  <si>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</si>
  <si>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</si>
  <si>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</si>
  <si>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</si>
  <si>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</si>
  <si>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</si>
  <si>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</si>
  <si>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</si>
  <si>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</si>
  <si>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</si>
  <si>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</si>
  <si>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</si>
  <si>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</si>
  <si>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</si>
  <si>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</si>
  <si>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</si>
  <si>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</si>
  <si>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</si>
  <si>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</si>
  <si>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</si>
  <si>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</si>
  <si>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</si>
  <si>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</si>
  <si>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</si>
  <si>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</si>
  <si>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</si>
  <si>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</si>
  <si>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</si>
  <si>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</si>
  <si>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</si>
  <si>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</si>
  <si>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</si>
  <si>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</si>
  <si>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</si>
  <si>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</si>
  <si>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</si>
  <si>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</si>
  <si>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</si>
  <si>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</si>
  <si>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</si>
  <si>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</si>
  <si>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</si>
  <si>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</si>
  <si>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</si>
  <si>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</si>
  <si>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</si>
  <si>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</si>
  <si>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</si>
  <si>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</si>
  <si>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</si>
  <si>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</si>
  <si>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</si>
  <si>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</si>
  <si>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</si>
  <si>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</si>
  <si>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</si>
  <si>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</si>
  <si>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</si>
  <si>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</si>
  <si>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</si>
  <si>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</si>
  <si>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</si>
  <si>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</si>
  <si>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</si>
  <si>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</si>
  <si>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</si>
  <si>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</si>
  <si>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</si>
  <si>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</si>
  <si>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</si>
  <si>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</si>
  <si>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</si>
  <si>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</si>
  <si>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</si>
  <si>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</si>
  <si>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</si>
  <si>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</si>
  <si>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</si>
  <si>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</si>
  <si>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</si>
  <si>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</si>
  <si>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</si>
  <si>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</si>
  <si>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</si>
  <si>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</si>
  <si>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</si>
  <si>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</si>
  <si>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</si>
  <si>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</si>
  <si>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</si>
  <si>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</si>
  <si>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</si>
  <si>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</si>
  <si>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</si>
  <si>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</si>
  <si>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</si>
  <si>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</si>
  <si>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</si>
  <si>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</si>
  <si>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</si>
  <si>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</si>
  <si>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</si>
  <si>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</si>
  <si>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</si>
  <si>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</si>
  <si>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</si>
  <si>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</si>
  <si>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</si>
  <si>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</si>
  <si>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</si>
  <si>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</si>
  <si>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</si>
  <si>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</si>
  <si>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</si>
  <si>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</si>
  <si>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</si>
  <si>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</si>
  <si>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</si>
  <si>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</si>
  <si>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</si>
  <si>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</si>
  <si>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</si>
  <si>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</si>
  <si>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</si>
  <si>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</si>
  <si>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</si>
  <si>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</si>
  <si>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</si>
  <si>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</si>
  <si>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</si>
  <si>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</si>
  <si>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</si>
  <si>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</si>
  <si>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</si>
  <si>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</si>
  <si>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</si>
  <si>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</si>
  <si>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</si>
  <si>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</si>
  <si>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</si>
  <si>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</si>
  <si>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</si>
  <si>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</si>
  <si>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</si>
  <si>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</si>
  <si>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</si>
  <si>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</si>
  <si>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</si>
  <si>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</si>
  <si>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</si>
  <si>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</si>
  <si>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</si>
  <si>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</si>
  <si>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</si>
  <si>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</si>
  <si>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</si>
  <si>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</si>
  <si>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</si>
  <si>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</si>
  <si>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</si>
  <si>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</si>
  <si>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</si>
  <si>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</si>
  <si>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</si>
  <si>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</si>
  <si>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</si>
  <si>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</si>
  <si>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</si>
  <si>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</si>
  <si>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</si>
  <si>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</si>
  <si>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</si>
  <si>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</si>
  <si>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</si>
  <si>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</si>
  <si>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</si>
  <si>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</si>
  <si>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</si>
  <si>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</si>
  <si>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</si>
  <si>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</si>
  <si>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</si>
  <si>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</si>
  <si>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</si>
  <si>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</si>
  <si>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</si>
  <si>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</si>
  <si>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</si>
  <si>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</si>
  <si>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</si>
  <si>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</si>
  <si>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</si>
  <si>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</si>
  <si>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</si>
  <si>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</si>
  <si>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</si>
  <si>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</si>
  <si>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</si>
  <si>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</si>
  <si>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</si>
  <si>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</si>
  <si>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</si>
  <si>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</si>
  <si>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</si>
  <si>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</si>
  <si>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</si>
  <si>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</si>
  <si>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</si>
  <si>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</si>
  <si>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</si>
  <si>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</si>
  <si>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</si>
  <si>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</si>
  <si>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</si>
  <si>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</si>
  <si>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</si>
  <si>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</si>
  <si>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</si>
  <si>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</si>
  <si>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</si>
  <si>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</si>
  <si>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</si>
  <si>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</si>
  <si>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</si>
  <si>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</si>
  <si>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</si>
  <si>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</si>
  <si>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</si>
  <si>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</si>
  <si>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</si>
  <si>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</si>
  <si>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</si>
  <si>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</si>
  <si>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</si>
  <si>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</si>
  <si>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</si>
  <si>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</si>
  <si>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</si>
  <si>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</si>
  <si>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</si>
  <si>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</si>
  <si>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</si>
  <si>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</si>
  <si>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</si>
  <si>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</si>
  <si>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</si>
  <si>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</si>
  <si>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</si>
  <si>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</si>
  <si>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</si>
  <si>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</si>
  <si>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</si>
  <si>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</si>
  <si>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</si>
  <si>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</si>
  <si>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</si>
  <si>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</si>
  <si>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</si>
  <si>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</si>
  <si>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</si>
  <si>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</si>
  <si>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</si>
  <si>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</si>
  <si>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</si>
  <si>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</si>
  <si>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</si>
  <si>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</si>
  <si>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</si>
  <si>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</si>
  <si>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</si>
  <si>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</si>
  <si>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</si>
  <si>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</si>
  <si>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</si>
  <si>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</si>
  <si>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</si>
  <si>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</si>
  <si>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</si>
  <si>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</si>
  <si>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</si>
  <si>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</si>
  <si>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</si>
  <si>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</si>
  <si>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</si>
  <si>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</si>
  <si>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</si>
  <si>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</si>
  <si>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</si>
  <si>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</si>
  <si>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</si>
  <si>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</si>
  <si>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</si>
  <si>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</si>
  <si>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</si>
  <si>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</si>
  <si>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</si>
  <si>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</si>
  <si>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</si>
  <si>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</si>
  <si>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</si>
  <si>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</si>
  <si>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</si>
  <si>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</si>
  <si>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</si>
  <si>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</si>
  <si>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</si>
  <si>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</si>
  <si>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</si>
  <si>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</si>
  <si>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</si>
  <si>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</si>
  <si>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</si>
  <si>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</si>
  <si>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</si>
  <si>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</si>
  <si>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</si>
  <si>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</si>
  <si>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</si>
  <si>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</si>
  <si>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</si>
  <si>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</si>
  <si>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</si>
  <si>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</si>
  <si>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</si>
  <si>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</si>
  <si>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</si>
  <si>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</si>
  <si>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</si>
  <si>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</si>
  <si>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</si>
  <si>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</si>
  <si>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</si>
  <si>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</si>
  <si>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</si>
  <si>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</si>
  <si>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</si>
  <si>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</si>
  <si>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</si>
  <si>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</si>
  <si>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</si>
  <si>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</si>
  <si>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</si>
  <si>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</si>
  <si>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</si>
  <si>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</si>
  <si>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</si>
  <si>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</si>
  <si>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</si>
  <si>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</si>
  <si>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</si>
  <si>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</si>
  <si>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</si>
  <si>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</si>
  <si>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</si>
  <si>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</si>
  <si>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</si>
  <si>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</si>
  <si>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</si>
  <si>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</si>
  <si>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</si>
  <si>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</si>
  <si>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</si>
  <si>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</si>
  <si>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</si>
  <si>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</si>
  <si>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</si>
  <si>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</si>
  <si>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</si>
  <si>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</si>
  <si>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</si>
  <si>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</si>
  <si>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</si>
  <si>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</si>
  <si>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</si>
  <si>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</si>
  <si>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</si>
  <si>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</si>
  <si>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</si>
  <si>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</si>
  <si>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</si>
  <si>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</si>
  <si>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</si>
  <si>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</si>
  <si>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</si>
  <si>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</si>
  <si>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</si>
  <si>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</si>
  <si>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</si>
  <si>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</si>
  <si>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</si>
  <si>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</si>
  <si>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</si>
  <si>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</si>
  <si>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</si>
  <si>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</si>
  <si>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</si>
  <si>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</si>
  <si>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</si>
  <si>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</si>
  <si>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</si>
  <si>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</si>
  <si>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</si>
  <si>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</si>
  <si>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</si>
  <si>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</si>
  <si>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</si>
  <si>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</si>
  <si>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</si>
  <si>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</si>
  <si>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</si>
  <si>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</si>
  <si>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</si>
  <si>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</si>
  <si>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</si>
  <si>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</si>
  <si>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</si>
  <si>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</si>
  <si>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</si>
  <si>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</si>
  <si>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</si>
  <si>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</si>
  <si>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</si>
  <si>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</si>
  <si>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</si>
  <si>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</si>
  <si>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</si>
  <si>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</si>
  <si>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</si>
  <si>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</si>
  <si>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</si>
  <si>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</si>
  <si>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</si>
  <si>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</si>
  <si>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</si>
  <si>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</si>
  <si>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</si>
  <si>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</si>
  <si>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</si>
  <si>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</si>
  <si>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</si>
  <si>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</si>
  <si>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</si>
  <si>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</si>
  <si>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</si>
  <si>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</si>
  <si>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</si>
  <si>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</si>
  <si>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</si>
  <si>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</si>
  <si>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</si>
  <si>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</si>
  <si>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</si>
  <si>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</si>
  <si>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</si>
  <si>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</si>
  <si>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</si>
  <si>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</si>
  <si>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</si>
  <si>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</si>
  <si>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</si>
  <si>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</si>
  <si>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</si>
  <si>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</si>
  <si>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</si>
  <si>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</si>
  <si>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</si>
  <si>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</si>
  <si>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</si>
  <si>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</si>
  <si>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</si>
  <si>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</si>
  <si>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</si>
  <si>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</si>
  <si>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</si>
  <si>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</si>
  <si>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</si>
  <si>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</si>
  <si>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</si>
  <si>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</si>
  <si>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</si>
  <si>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</si>
  <si>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</si>
  <si>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</si>
  <si>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</si>
  <si>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</si>
  <si>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</si>
  <si>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</si>
  <si>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</si>
  <si>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</si>
  <si>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</si>
  <si>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</si>
  <si>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</si>
  <si>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</si>
  <si>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</si>
  <si>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</si>
  <si>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</si>
  <si>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</si>
  <si>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</si>
  <si>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</si>
  <si>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</si>
  <si>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</si>
  <si>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</si>
  <si>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</si>
  <si>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</si>
  <si>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</si>
  <si>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</si>
  <si>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</si>
  <si>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</si>
  <si>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</si>
  <si>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</si>
  <si>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</si>
  <si>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</si>
  <si>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</si>
  <si>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</si>
  <si>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</si>
  <si>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</si>
  <si>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</si>
  <si>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</si>
  <si>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</si>
  <si>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</si>
  <si>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</si>
  <si>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</si>
  <si>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</si>
  <si>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</si>
  <si>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</si>
  <si>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</si>
  <si>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</si>
  <si>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</si>
  <si>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</si>
  <si>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</si>
  <si>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</si>
  <si>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</si>
  <si>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</si>
  <si>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</si>
  <si>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</si>
  <si>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</si>
  <si>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</si>
  <si>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</si>
  <si>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</si>
  <si>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</si>
  <si>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</si>
  <si>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</si>
  <si>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</si>
  <si>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</si>
  <si>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</si>
  <si>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</si>
  <si>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</si>
  <si>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</si>
  <si>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</si>
  <si>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</si>
  <si>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</si>
  <si>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</si>
  <si>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</si>
  <si>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</si>
  <si>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</si>
  <si>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</si>
  <si>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</si>
  <si>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</si>
  <si>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</si>
  <si>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</si>
  <si>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</si>
  <si>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</si>
  <si>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</si>
  <si>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</si>
  <si>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</si>
  <si>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</si>
  <si>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</si>
  <si>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</si>
  <si>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</si>
  <si>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</si>
  <si>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</si>
  <si>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</si>
  <si>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</si>
  <si>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</si>
  <si>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</si>
  <si>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</si>
  <si>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</si>
  <si>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</si>
  <si>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</si>
  <si>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</si>
  <si>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</si>
  <si>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</si>
  <si>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</si>
  <si>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</si>
  <si>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</si>
  <si>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</si>
  <si>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</si>
  <si>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</si>
  <si>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</si>
  <si>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</si>
  <si>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</si>
  <si>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</si>
  <si>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</si>
  <si>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</si>
  <si>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</si>
  <si>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</si>
  <si>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</si>
  <si>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</si>
  <si>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</si>
  <si>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</si>
  <si>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</si>
  <si>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</si>
  <si>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</si>
  <si>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</si>
  <si>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</si>
  <si>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</si>
  <si>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</si>
  <si>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</si>
  <si>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</si>
  <si>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</si>
  <si>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</si>
  <si>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</si>
  <si>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</si>
  <si>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</si>
  <si>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</si>
  <si>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</si>
  <si>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</si>
  <si>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</si>
  <si>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</si>
  <si>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</si>
  <si>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</si>
  <si>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</si>
  <si>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</si>
  <si>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</si>
  <si>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</si>
  <si>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</si>
  <si>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</si>
  <si>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</si>
  <si>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</si>
  <si>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</si>
  <si>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</si>
  <si>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</si>
  <si>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</si>
  <si>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</si>
  <si>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</si>
  <si>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</si>
  <si>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</si>
  <si>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</si>
  <si>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</si>
  <si>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</si>
  <si>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</si>
  <si>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</si>
  <si>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</si>
  <si>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</si>
  <si>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</si>
  <si>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</si>
  <si>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</si>
  <si>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</si>
  <si>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</si>
  <si>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</si>
  <si>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</si>
  <si>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</si>
  <si>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</si>
  <si>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</si>
  <si>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</si>
  <si>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</si>
  <si>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</si>
  <si>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</si>
  <si>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</si>
  <si>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</si>
  <si>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</si>
  <si>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</si>
  <si>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</si>
  <si>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</si>
  <si>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</si>
  <si>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</si>
  <si>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</si>
  <si>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</si>
  <si>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</si>
  <si>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</si>
  <si>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</si>
  <si>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</si>
  <si>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</si>
  <si>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</si>
  <si>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</si>
  <si>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</si>
  <si>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</si>
  <si>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</si>
  <si>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</si>
  <si>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</si>
  <si>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</si>
  <si>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</si>
  <si>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</si>
  <si>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</si>
  <si>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</si>
  <si>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</si>
  <si>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</si>
  <si>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</si>
  <si>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</si>
  <si>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</si>
  <si>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</si>
  <si>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</si>
  <si>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</si>
  <si>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</si>
  <si>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</si>
  <si>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</si>
  <si>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</si>
  <si>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</si>
  <si>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</si>
  <si>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</si>
  <si>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</si>
  <si>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</si>
  <si>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</si>
  <si>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</si>
  <si>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</si>
  <si>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</si>
  <si>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</si>
  <si>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</si>
  <si>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</si>
  <si>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</si>
  <si>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</si>
  <si>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</si>
  <si>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</si>
  <si>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</si>
  <si>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</si>
  <si>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</si>
  <si>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</si>
  <si>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</si>
  <si>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</si>
  <si>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</si>
  <si>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</si>
  <si>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</si>
  <si>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</si>
  <si>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</si>
  <si>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</si>
  <si>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</si>
  <si>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</si>
  <si>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</si>
  <si>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</si>
  <si>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</si>
  <si>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</si>
  <si>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</si>
  <si>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</si>
  <si>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</si>
  <si>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</si>
  <si>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</si>
  <si>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</si>
  <si>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</si>
  <si>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</si>
  <si>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</si>
  <si>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</si>
  <si>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</si>
  <si>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</si>
  <si>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</si>
  <si>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</si>
  <si>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</si>
  <si>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</si>
  <si>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</si>
  <si>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</si>
  <si>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</si>
  <si>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</si>
  <si>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</si>
  <si>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</si>
  <si>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</si>
  <si>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</si>
  <si>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</si>
  <si>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</si>
  <si>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</si>
  <si>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</si>
  <si>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</si>
  <si>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</si>
  <si>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</si>
  <si>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</si>
  <si>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</si>
  <si>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</si>
  <si>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</si>
  <si>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</si>
  <si>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</si>
  <si>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</si>
  <si>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</si>
  <si>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</si>
  <si>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</si>
  <si>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</si>
  <si>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</si>
  <si>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</si>
  <si>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</si>
  <si>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</si>
  <si>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</si>
  <si>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</si>
  <si>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</si>
  <si>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</si>
  <si>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</si>
  <si>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</si>
  <si>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</si>
  <si>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</si>
  <si>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</si>
  <si>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</si>
  <si>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</si>
  <si>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</si>
  <si>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</si>
  <si>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</si>
  <si>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</si>
  <si>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</si>
  <si>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</si>
  <si>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</si>
  <si>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</si>
  <si>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</si>
  <si>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</si>
  <si>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</si>
  <si>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</si>
  <si>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</si>
  <si>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</si>
  <si>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</si>
  <si>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</si>
  <si>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</si>
  <si>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</si>
  <si>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</si>
  <si>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</si>
  <si>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</si>
  <si>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</si>
  <si>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</si>
  <si>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</si>
  <si>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</si>
  <si>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</si>
  <si>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</si>
  <si>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</si>
  <si>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</si>
  <si>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</si>
  <si>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</si>
  <si>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</si>
  <si>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</si>
  <si>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</si>
  <si>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</si>
  <si>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</si>
  <si>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</si>
  <si>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</si>
  <si>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</si>
  <si>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</si>
  <si>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</si>
  <si>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</si>
  <si>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</si>
  <si>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</si>
  <si>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</si>
  <si>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</si>
  <si>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</si>
  <si>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</si>
  <si>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</si>
  <si>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</si>
  <si>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</si>
  <si>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</si>
  <si>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</si>
  <si>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</si>
  <si>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</si>
  <si>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</si>
  <si>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</si>
  <si>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</si>
  <si>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</si>
  <si>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</si>
  <si>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</si>
  <si>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</si>
  <si>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</si>
  <si>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</si>
  <si>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</si>
  <si>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</si>
  <si>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</si>
  <si>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</si>
  <si>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</si>
  <si>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</si>
  <si>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</si>
  <si>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</si>
  <si>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</si>
  <si>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</si>
  <si>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</si>
  <si>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</si>
  <si>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</si>
  <si>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</si>
  <si>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</si>
  <si>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</si>
  <si>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</si>
  <si>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</si>
  <si>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</si>
  <si>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</si>
  <si>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</si>
  <si>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</si>
  <si>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</si>
  <si>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</si>
  <si>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</si>
  <si>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</si>
  <si>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</si>
  <si>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</si>
  <si>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</si>
  <si>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</si>
  <si>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</si>
  <si>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</si>
  <si>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</si>
  <si>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</si>
  <si>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</si>
  <si>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</si>
  <si>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</si>
  <si>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</si>
  <si>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</si>
  <si>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</si>
  <si>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</si>
  <si>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</si>
  <si>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</si>
  <si>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</si>
  <si>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</si>
  <si>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</si>
  <si>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</si>
  <si>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</si>
  <si>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</si>
  <si>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</si>
  <si>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</si>
  <si>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</si>
  <si>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</si>
  <si>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</si>
  <si>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</si>
  <si>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</si>
  <si>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</si>
  <si>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</si>
  <si>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</si>
  <si>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</si>
  <si>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</si>
  <si>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</si>
  <si>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</si>
  <si>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</si>
  <si>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</si>
  <si>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</si>
  <si>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</si>
  <si>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</si>
  <si>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</si>
  <si>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</si>
  <si>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</si>
  <si>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</si>
  <si>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</si>
  <si>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</si>
  <si>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</si>
  <si>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</si>
  <si>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</si>
  <si>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</si>
  <si>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</si>
  <si>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</si>
  <si>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</si>
  <si>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</si>
  <si>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</si>
  <si>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</si>
  <si>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</si>
  <si>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</si>
  <si>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</si>
  <si>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</si>
  <si>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</si>
  <si>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</si>
  <si>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</si>
  <si>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</si>
  <si>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</si>
  <si>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</si>
  <si>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</si>
  <si>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</si>
  <si>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</si>
  <si>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</si>
  <si>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</si>
  <si>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</si>
  <si>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</si>
  <si>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</si>
  <si>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</si>
  <si>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</si>
  <si>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</si>
  <si>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</si>
  <si>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</si>
  <si>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</si>
  <si>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</si>
  <si>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</si>
  <si>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</si>
  <si>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</si>
  <si>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</si>
  <si>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</si>
  <si>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</si>
  <si>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</si>
  <si>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</si>
  <si>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</si>
  <si>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</si>
  <si>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</si>
  <si>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</si>
  <si>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</si>
  <si>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</si>
  <si>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</si>
  <si>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</si>
  <si>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</si>
  <si>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</si>
  <si>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</si>
  <si>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</si>
  <si>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</si>
  <si>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</si>
  <si>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</si>
  <si>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</si>
  <si>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</si>
  <si>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</si>
  <si>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</si>
  <si>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</si>
  <si>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</si>
  <si>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</si>
  <si>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</si>
  <si>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</si>
  <si>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</si>
  <si>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</si>
  <si>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</si>
  <si>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</si>
  <si>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</si>
  <si>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</si>
  <si>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</si>
  <si>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</si>
  <si>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</si>
  <si>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</si>
  <si>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</si>
  <si>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</si>
  <si>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</si>
  <si>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</si>
  <si>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</si>
  <si>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</si>
  <si>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</si>
  <si>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</si>
  <si>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</si>
  <si>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</si>
  <si>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</si>
  <si>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</si>
  <si>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</si>
  <si>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</si>
  <si>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</si>
  <si>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</si>
  <si>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</si>
  <si>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</si>
  <si>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</si>
  <si>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</si>
  <si>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</si>
  <si>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</si>
  <si>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</si>
  <si>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</si>
  <si>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</si>
  <si>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</si>
  <si>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</si>
  <si>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</si>
  <si>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</si>
  <si>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</si>
  <si>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</si>
  <si>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</si>
  <si>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</si>
  <si>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</si>
  <si>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</si>
  <si>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</si>
  <si>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</si>
  <si>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</si>
  <si>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</si>
  <si>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</si>
  <si>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</si>
  <si>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</si>
  <si>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</si>
  <si>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</si>
  <si>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</si>
  <si>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</si>
  <si>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</si>
  <si>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</si>
  <si>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</si>
  <si>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</si>
  <si>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</si>
  <si>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</si>
  <si>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</si>
  <si>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</si>
  <si>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</si>
  <si>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</si>
  <si>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</si>
  <si>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</si>
  <si>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</si>
  <si>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</si>
  <si>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</si>
  <si>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</si>
  <si>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</si>
  <si>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</si>
  <si>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</si>
  <si>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</si>
  <si>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</si>
  <si>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</si>
  <si>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</si>
  <si>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</si>
  <si>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</si>
  <si>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</si>
  <si>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</si>
  <si>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</si>
  <si>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</si>
  <si>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</si>
  <si>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</si>
  <si>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</si>
  <si>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</si>
  <si>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</si>
  <si>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</si>
  <si>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</si>
  <si>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</si>
  <si>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</si>
  <si>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</si>
  <si>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</si>
  <si>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</si>
  <si>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</si>
  <si>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</si>
  <si>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</si>
  <si>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</si>
  <si>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</si>
  <si>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</si>
  <si>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</si>
  <si>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</si>
  <si>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</si>
  <si>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</si>
  <si>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</si>
  <si>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</si>
  <si>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</si>
  <si>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</si>
  <si>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</si>
  <si>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</si>
  <si>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</si>
  <si>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</si>
  <si>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</si>
  <si>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</si>
  <si>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</si>
  <si>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</si>
  <si>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</si>
  <si>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</si>
  <si>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</si>
  <si>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</si>
  <si>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</si>
  <si>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</si>
  <si>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</si>
  <si>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</si>
  <si>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</si>
  <si>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</si>
  <si>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</si>
  <si>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</si>
  <si>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</si>
  <si>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</si>
  <si>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</si>
  <si>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</si>
  <si>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</si>
  <si>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</si>
  <si>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</si>
  <si>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</si>
  <si>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</si>
  <si>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</si>
  <si>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</si>
  <si>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</si>
  <si>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</si>
  <si>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</si>
  <si>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</si>
  <si>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</si>
  <si>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</si>
  <si>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</si>
  <si>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</si>
  <si>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</si>
  <si>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</si>
  <si>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</si>
  <si>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</si>
  <si>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</si>
  <si>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</si>
  <si>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</si>
  <si>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</si>
  <si>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</si>
  <si>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</si>
  <si>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</si>
  <si>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</si>
  <si>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</si>
  <si>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</si>
  <si>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</si>
  <si>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</si>
  <si>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</si>
  <si>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</si>
  <si>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</si>
  <si>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</si>
  <si>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</si>
  <si>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</si>
  <si>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</si>
  <si>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</si>
  <si>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</si>
  <si>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</si>
  <si>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</si>
  <si>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</si>
  <si>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</si>
  <si>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</si>
  <si>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</si>
  <si>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</si>
  <si>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</si>
  <si>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</si>
  <si>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</si>
  <si>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</si>
  <si>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</si>
  <si>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</si>
  <si>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</si>
  <si>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</si>
  <si>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</si>
  <si>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</si>
  <si>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</si>
  <si>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</si>
  <si>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</si>
  <si>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</si>
  <si>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</si>
  <si>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</si>
  <si>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</si>
  <si>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</si>
  <si>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</si>
  <si>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</si>
  <si>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</si>
  <si>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</si>
  <si>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</si>
  <si>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</si>
  <si>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</si>
  <si>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</si>
  <si>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</si>
  <si>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</si>
  <si>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</si>
  <si>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</si>
  <si>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</si>
  <si>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</si>
  <si>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</si>
  <si>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</si>
  <si>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</si>
  <si>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</si>
  <si>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</si>
  <si>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</si>
  <si>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</si>
  <si>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</si>
  <si>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</si>
  <si>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</si>
  <si>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</si>
  <si>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</si>
  <si>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</si>
  <si>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</si>
  <si>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</si>
  <si>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</si>
  <si>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</si>
  <si>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</si>
  <si>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</si>
  <si>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</si>
  <si>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</si>
  <si>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</si>
  <si>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</si>
  <si>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</si>
  <si>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</si>
  <si>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</si>
  <si>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</si>
  <si>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</si>
  <si>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</si>
  <si>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</si>
  <si>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</si>
  <si>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</si>
  <si>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</si>
  <si>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</si>
  <si>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</si>
  <si>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</si>
  <si>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</si>
  <si>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</si>
  <si>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</si>
  <si>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</si>
  <si>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</si>
  <si>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</si>
  <si>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</si>
  <si>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</si>
  <si>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</si>
  <si>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</si>
  <si>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</si>
  <si>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</si>
  <si>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</si>
  <si>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</si>
  <si>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</si>
  <si>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</si>
  <si>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</si>
  <si>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</si>
  <si>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</si>
  <si>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</si>
  <si>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</si>
  <si>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</si>
  <si>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</si>
  <si>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</si>
  <si>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</si>
  <si>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</si>
  <si>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</si>
  <si>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</si>
  <si>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</si>
  <si>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</si>
  <si>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</si>
  <si>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</si>
  <si>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</si>
  <si>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</si>
  <si>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</si>
  <si>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</si>
  <si>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</si>
  <si>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</si>
  <si>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</si>
  <si>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</si>
  <si>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</si>
  <si>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</si>
  <si>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</si>
  <si>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</si>
  <si>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</si>
  <si>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</si>
  <si>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</si>
  <si>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</si>
  <si>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</si>
  <si>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</si>
  <si>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</si>
  <si>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</si>
  <si>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</si>
  <si>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</si>
  <si>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</si>
  <si>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</si>
  <si>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</si>
  <si>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</si>
  <si>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</si>
  <si>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</si>
  <si>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</si>
  <si>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</si>
  <si>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</si>
  <si>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</si>
  <si>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</si>
  <si>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</si>
  <si>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</si>
  <si>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</si>
  <si>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</si>
  <si>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</si>
  <si>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</si>
  <si>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</si>
  <si>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</si>
  <si>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</si>
  <si>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</si>
  <si>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</si>
  <si>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</si>
  <si>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</si>
  <si>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</si>
  <si>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</si>
  <si>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</si>
  <si>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</si>
  <si>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</si>
  <si>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</si>
  <si>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</si>
  <si>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</si>
  <si>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</si>
  <si>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</si>
  <si>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</si>
  <si>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</si>
  <si>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</si>
  <si>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</si>
  <si>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</si>
  <si>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</si>
  <si>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</si>
  <si>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</si>
  <si>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</si>
  <si>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</si>
  <si>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</si>
  <si>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</si>
  <si>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</si>
  <si>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</si>
  <si>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</si>
  <si>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</si>
  <si>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</si>
  <si>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</si>
  <si>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</si>
  <si>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</si>
  <si>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</si>
  <si>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</si>
  <si>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</si>
  <si>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</si>
  <si>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</si>
  <si>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</si>
  <si>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</si>
  <si>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</si>
  <si>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</si>
  <si>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</si>
  <si>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</si>
  <si>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</si>
  <si>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</si>
  <si>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</si>
  <si>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</si>
  <si>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</si>
  <si>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</si>
  <si>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</si>
  <si>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</si>
  <si>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</si>
  <si>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</si>
  <si>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</si>
  <si>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</si>
  <si>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</si>
  <si>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</si>
  <si>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</si>
  <si>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</si>
  <si>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</si>
  <si>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</si>
  <si>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</si>
  <si>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</si>
  <si>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</si>
  <si>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</si>
  <si>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</si>
  <si>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</si>
  <si>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</si>
  <si>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</si>
  <si>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</si>
  <si>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</si>
  <si>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</si>
  <si>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</si>
  <si>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</si>
  <si>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</si>
  <si>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</si>
  <si>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</si>
  <si>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</si>
  <si>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</si>
  <si>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</si>
  <si>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</si>
  <si>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</si>
  <si>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</si>
  <si>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</si>
  <si>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</si>
  <si>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</si>
  <si>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</si>
  <si>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</si>
  <si>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</si>
  <si>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</si>
  <si>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</si>
  <si>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</si>
  <si>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</si>
  <si>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</si>
  <si>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</si>
  <si>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</si>
  <si>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</si>
  <si>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</si>
  <si>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</si>
  <si>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</si>
  <si>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</si>
  <si>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</si>
  <si>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</si>
  <si>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</si>
  <si>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</si>
  <si>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</si>
  <si>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</si>
  <si>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</si>
  <si>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</si>
  <si>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</si>
  <si>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</si>
  <si>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</si>
  <si>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</si>
  <si>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</si>
  <si>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</si>
  <si>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</si>
  <si>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</si>
  <si>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</si>
  <si>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</si>
  <si>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</si>
  <si>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</si>
  <si>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</si>
  <si>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</si>
  <si>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</si>
  <si>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</si>
  <si>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</si>
  <si>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</si>
  <si>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</si>
  <si>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</si>
  <si>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</si>
  <si>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</si>
  <si>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</si>
  <si>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</si>
  <si>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</si>
  <si>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</si>
  <si>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</si>
  <si>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</si>
  <si>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</si>
  <si>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</si>
  <si>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</si>
  <si>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</si>
  <si>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</si>
  <si>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</si>
  <si>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</si>
  <si>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</si>
  <si>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</si>
  <si>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</si>
  <si>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</si>
  <si>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</si>
  <si>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</si>
  <si>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</si>
  <si>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</si>
  <si>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</si>
  <si>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</si>
  <si>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</si>
  <si>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</si>
  <si>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</si>
  <si>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</si>
  <si>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</si>
  <si>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</si>
  <si>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</si>
  <si>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</si>
  <si>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</si>
  <si>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</si>
  <si>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</si>
  <si>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</si>
  <si>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</si>
  <si>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</si>
  <si>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</si>
  <si>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</si>
  <si>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</si>
  <si>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</si>
  <si>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</si>
  <si>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</si>
  <si>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</si>
  <si>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</si>
  <si>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</si>
  <si>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</si>
  <si>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</si>
  <si>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</si>
  <si>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</si>
  <si>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</si>
  <si>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</si>
  <si>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</si>
  <si>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</si>
  <si>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</si>
  <si>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</si>
  <si>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</si>
  <si>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</si>
  <si>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</si>
  <si>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</si>
  <si>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</si>
  <si>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</si>
  <si>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</si>
  <si>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</si>
  <si>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</si>
  <si>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</si>
  <si>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</si>
  <si>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</si>
  <si>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</si>
  <si>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</si>
  <si>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</si>
  <si>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</si>
  <si>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</si>
  <si>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</si>
  <si>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</si>
  <si>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</si>
  <si>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</si>
  <si>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</si>
  <si>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</si>
  <si>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</si>
  <si>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</si>
  <si>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</si>
  <si>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</si>
  <si>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</si>
  <si>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</si>
  <si>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</si>
  <si>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</si>
  <si>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</si>
  <si>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</si>
  <si>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</si>
  <si>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</si>
  <si>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</si>
  <si>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</si>
  <si>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</si>
  <si>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</si>
  <si>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</si>
  <si>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</si>
  <si>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</si>
  <si>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</si>
  <si>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</si>
  <si>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</si>
  <si>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</si>
  <si>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</si>
  <si>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</si>
  <si>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</si>
  <si>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</si>
  <si>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</si>
  <si>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</si>
  <si>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</si>
  <si>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</si>
  <si>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</si>
  <si>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</si>
  <si>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</si>
  <si>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</si>
  <si>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</si>
  <si>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</si>
  <si>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</si>
  <si>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</si>
  <si>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</si>
  <si>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</si>
  <si>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</si>
  <si>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</si>
  <si>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</si>
  <si>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</si>
  <si>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</si>
  <si>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</si>
  <si>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</si>
  <si>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</si>
  <si>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</si>
  <si>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</si>
  <si>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</si>
  <si>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</si>
  <si>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</si>
  <si>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</si>
  <si>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</si>
  <si>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</si>
  <si>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</si>
  <si>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</si>
  <si>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</si>
  <si>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</si>
  <si>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</si>
  <si>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</si>
  <si>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</si>
  <si>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</si>
  <si>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</si>
  <si>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</si>
  <si>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</si>
  <si>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</si>
  <si>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</si>
  <si>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</si>
  <si>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</si>
  <si>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</si>
  <si>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</si>
  <si>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</si>
  <si>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</si>
  <si>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</si>
  <si>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</si>
  <si>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</si>
  <si>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</si>
  <si>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</si>
  <si>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</si>
  <si>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</si>
  <si>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</si>
  <si>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</si>
  <si>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</si>
  <si>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</si>
  <si>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</si>
  <si>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</si>
  <si>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</si>
  <si>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</si>
  <si>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</si>
  <si>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</si>
  <si>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</si>
  <si>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</si>
  <si>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</si>
  <si>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</si>
  <si>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</si>
  <si>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</si>
  <si>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</si>
  <si>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</si>
  <si>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</si>
  <si>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</si>
  <si>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</si>
  <si>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</si>
  <si>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</si>
  <si>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</si>
  <si>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</si>
  <si>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</si>
  <si>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</si>
  <si>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</si>
  <si>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</si>
  <si>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</si>
  <si>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</si>
  <si>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</si>
  <si>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</si>
  <si>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</si>
  <si>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</si>
  <si>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</si>
  <si>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</si>
  <si>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</si>
  <si>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</si>
  <si>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</si>
  <si>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</si>
  <si>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</si>
  <si>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</si>
  <si>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</si>
  <si>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</si>
  <si>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</si>
  <si>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</si>
  <si>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</si>
  <si>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</si>
  <si>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</si>
  <si>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</si>
  <si>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</si>
  <si>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</si>
  <si>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</si>
  <si>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</si>
  <si>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</si>
  <si>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</si>
  <si>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</si>
  <si>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</si>
  <si>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</si>
  <si>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</si>
  <si>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</si>
  <si>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</si>
  <si>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</si>
  <si>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</si>
  <si>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</si>
  <si>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</si>
  <si>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</si>
  <si>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</si>
  <si>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</si>
  <si>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</si>
  <si>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</si>
  <si>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</si>
  <si>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</si>
  <si>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</si>
  <si>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</si>
  <si>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</si>
  <si>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</si>
  <si>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</si>
  <si>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</si>
  <si>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</si>
  <si>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</si>
  <si>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</si>
  <si>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</si>
  <si>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</si>
  <si>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</si>
  <si>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</si>
  <si>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</si>
  <si>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</si>
  <si>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</si>
  <si>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</si>
  <si>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</si>
  <si>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</si>
  <si>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</si>
  <si>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</si>
  <si>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</si>
  <si>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</si>
  <si>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</si>
  <si>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</si>
  <si>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</si>
  <si>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</si>
  <si>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</si>
  <si>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</si>
  <si>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</si>
  <si>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</si>
  <si>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</si>
  <si>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</si>
  <si>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</si>
  <si>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</si>
  <si>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</si>
  <si>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</si>
  <si>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</si>
  <si>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</si>
  <si>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</si>
  <si>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</si>
  <si>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</si>
  <si>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</si>
  <si>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</si>
  <si>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</si>
  <si>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</si>
  <si>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</si>
  <si>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</si>
  <si>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</si>
  <si>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</si>
  <si>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</si>
  <si>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</si>
  <si>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</si>
  <si>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</si>
  <si>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</si>
  <si>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</si>
  <si>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</si>
  <si>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</si>
  <si>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</si>
  <si>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</si>
  <si>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</si>
  <si>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</si>
  <si>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</si>
  <si>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</si>
  <si>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</si>
  <si>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</si>
  <si>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</si>
  <si>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</si>
  <si>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</si>
  <si>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</si>
  <si>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</si>
  <si>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</si>
  <si>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</si>
  <si>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</si>
  <si>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</si>
  <si>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</si>
  <si>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</si>
  <si>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</si>
  <si>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</si>
  <si>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</si>
  <si>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</si>
  <si>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</si>
  <si>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</si>
  <si>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</si>
  <si>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</si>
  <si>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</si>
  <si>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</si>
  <si>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</si>
  <si>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</si>
  <si>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</si>
  <si>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</si>
  <si>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</si>
  <si>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</si>
  <si>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</si>
  <si>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</si>
  <si>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</si>
  <si>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</si>
  <si>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</si>
  <si>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</si>
  <si>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</si>
  <si>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</si>
  <si>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</si>
  <si>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</si>
  <si>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</si>
  <si>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</si>
  <si>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</si>
  <si>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</si>
  <si>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</si>
  <si>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</si>
  <si>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</si>
  <si>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</si>
  <si>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</si>
  <si>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</si>
  <si>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</si>
  <si>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</si>
  <si>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</si>
  <si>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</si>
  <si>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</si>
  <si>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</si>
  <si>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</si>
  <si>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</si>
  <si>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</si>
  <si>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</si>
  <si>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</si>
  <si>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</si>
  <si>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</si>
  <si>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</si>
  <si>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</si>
  <si>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</si>
  <si>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</si>
  <si>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</si>
  <si>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</si>
  <si>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</si>
  <si>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</si>
  <si>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</si>
  <si>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</si>
  <si>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</si>
  <si>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</si>
  <si>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</si>
  <si>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</si>
  <si>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</si>
  <si>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</si>
  <si>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</si>
  <si>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</si>
  <si>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</si>
  <si>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</si>
  <si>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</si>
  <si>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</si>
  <si>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</si>
  <si>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</si>
  <si>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</si>
  <si>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</si>
  <si>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</si>
  <si>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</si>
  <si>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</si>
  <si>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</si>
  <si>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</si>
  <si>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</si>
  <si>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</si>
  <si>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</si>
  <si>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</si>
  <si>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</si>
  <si>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</si>
  <si>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</si>
  <si>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</si>
  <si>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</si>
  <si>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</si>
  <si>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</si>
  <si>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</si>
  <si>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</si>
  <si>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</si>
  <si>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</si>
  <si>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</si>
  <si>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</si>
  <si>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</si>
  <si>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</si>
  <si>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</si>
  <si>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</si>
  <si>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</si>
  <si>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</si>
  <si>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</si>
  <si>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</si>
  <si>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</si>
  <si>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</si>
  <si>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</si>
  <si>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</si>
  <si>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</si>
  <si>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</si>
  <si>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</si>
  <si>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</si>
  <si>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</si>
  <si>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</si>
  <si>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</si>
  <si>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</si>
  <si>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</si>
  <si>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</si>
  <si>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</si>
  <si>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</si>
  <si>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</si>
  <si>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</si>
  <si>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</si>
  <si>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</si>
  <si>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</si>
  <si>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</si>
  <si>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</si>
  <si>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</si>
  <si>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</si>
  <si>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</si>
  <si>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</si>
  <si>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</si>
  <si>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</si>
  <si>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</si>
  <si>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</si>
  <si>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</si>
  <si>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</si>
  <si>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</si>
  <si>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</si>
  <si>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</si>
  <si>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</si>
  <si>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</si>
  <si>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</si>
  <si>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</si>
  <si>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</si>
  <si>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</si>
  <si>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</si>
  <si>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</si>
  <si>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</si>
  <si>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</si>
  <si>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</si>
  <si>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</si>
  <si>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</si>
  <si>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</si>
  <si>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</si>
  <si>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</si>
  <si>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</si>
  <si>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</si>
  <si>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</si>
  <si>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</si>
  <si>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</si>
  <si>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</si>
  <si>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</si>
  <si>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</si>
  <si>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</si>
  <si>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</si>
  <si>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</si>
  <si>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</si>
  <si>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</si>
  <si>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</si>
  <si>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</si>
  <si>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</si>
  <si>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</si>
  <si>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</si>
  <si>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</si>
  <si>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</si>
  <si>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</si>
  <si>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</si>
  <si>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</si>
  <si>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</si>
  <si>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</si>
  <si>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</si>
  <si>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</si>
  <si>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</si>
  <si>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</si>
  <si>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</si>
  <si>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</si>
  <si>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</si>
  <si>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</si>
  <si>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</si>
  <si>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</si>
  <si>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</si>
  <si>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</si>
  <si>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</si>
  <si>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</si>
  <si>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</si>
  <si>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</si>
  <si>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</si>
  <si>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</si>
  <si>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</si>
  <si>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</si>
  <si>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</si>
  <si>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</si>
  <si>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</si>
  <si>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</si>
  <si>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</si>
  <si>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</si>
  <si>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</si>
  <si>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</si>
  <si>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</si>
  <si>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</si>
  <si>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</si>
  <si>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</si>
  <si>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</si>
  <si>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</si>
  <si>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</si>
  <si>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</si>
  <si>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</si>
  <si>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</si>
  <si>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</si>
  <si>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</si>
  <si>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</si>
  <si>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</si>
  <si>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</si>
  <si>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</si>
  <si>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</si>
  <si>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</si>
  <si>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</si>
  <si>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</si>
  <si>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</si>
  <si>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</si>
  <si>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</si>
  <si>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</si>
  <si>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</si>
  <si>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</si>
  <si>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</si>
  <si>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</si>
  <si>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</si>
  <si>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</si>
  <si>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</si>
  <si>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</si>
  <si>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</si>
  <si>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</si>
  <si>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</si>
  <si>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</si>
  <si>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</si>
  <si>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</si>
  <si>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</si>
  <si>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</si>
  <si>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</si>
  <si>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</si>
  <si>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</si>
  <si>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</si>
  <si>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</si>
  <si>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</si>
  <si>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</si>
  <si>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</si>
  <si>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</si>
  <si>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</si>
  <si>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</si>
  <si>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</si>
  <si>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</si>
  <si>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</si>
  <si>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</si>
  <si>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</si>
  <si>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</si>
  <si>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</si>
  <si>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</si>
  <si>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</si>
  <si>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</si>
  <si>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</si>
  <si>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</si>
  <si>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</si>
  <si>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</si>
  <si>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</si>
  <si>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</si>
  <si>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</si>
  <si>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</si>
  <si>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</si>
  <si>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</si>
  <si>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</si>
  <si>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</si>
  <si>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</si>
  <si>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</si>
  <si>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</si>
  <si>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</si>
  <si>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</si>
  <si>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</si>
  <si>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</si>
  <si>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</si>
  <si>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</si>
  <si>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</si>
  <si>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</si>
  <si>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</si>
  <si>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</si>
  <si>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</si>
  <si>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</si>
  <si>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</si>
  <si>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</si>
  <si>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</si>
  <si>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</si>
  <si>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</si>
  <si>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</si>
  <si>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</si>
  <si>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</si>
  <si>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</si>
  <si>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</si>
  <si>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</si>
  <si>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</si>
  <si>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</si>
  <si>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</si>
  <si>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</si>
  <si>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</si>
  <si>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</si>
  <si>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</si>
  <si>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</si>
  <si>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</si>
  <si>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</si>
  <si>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</si>
  <si>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</si>
  <si>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</si>
  <si>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</si>
  <si>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</si>
  <si>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</si>
  <si>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</si>
  <si>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</si>
  <si>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</si>
  <si>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</si>
  <si>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</si>
  <si>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</si>
  <si>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</si>
  <si>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</si>
  <si>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</si>
  <si>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</si>
  <si>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</si>
  <si>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</si>
  <si>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</si>
  <si>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</si>
  <si>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</si>
  <si>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</si>
  <si>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</si>
  <si>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</si>
  <si>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</si>
  <si>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</si>
  <si>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</si>
  <si>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</si>
  <si>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</si>
  <si>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</si>
  <si>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</si>
  <si>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</si>
  <si>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</si>
  <si>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</si>
  <si>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</si>
  <si>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</si>
  <si>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</si>
  <si>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</si>
  <si>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</si>
  <si>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</si>
  <si>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</si>
  <si>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</si>
  <si>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</si>
  <si>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</si>
  <si>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</si>
  <si>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</si>
  <si>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</si>
  <si>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</si>
  <si>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</si>
  <si>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</si>
  <si>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</si>
  <si>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</si>
  <si>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</si>
  <si>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</si>
  <si>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</si>
  <si>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</si>
  <si>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</si>
  <si>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</si>
  <si>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</si>
  <si>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</si>
  <si>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</si>
  <si>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</si>
  <si>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</si>
  <si>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</si>
  <si>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</si>
  <si>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</si>
  <si>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</si>
  <si>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</si>
  <si>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</si>
  <si>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</si>
  <si>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</si>
  <si>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</si>
  <si>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</si>
  <si>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</si>
  <si>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</si>
  <si>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</si>
  <si>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</si>
  <si>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</si>
  <si>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</si>
  <si>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</si>
  <si>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</si>
  <si>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</si>
  <si>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</si>
  <si>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</si>
  <si>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</si>
  <si>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</si>
  <si>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</si>
  <si>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</si>
  <si>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</si>
  <si>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</si>
  <si>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</si>
  <si>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</si>
  <si>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</si>
  <si>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</si>
  <si>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</si>
  <si>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</si>
  <si>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</si>
  <si>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</si>
  <si>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</si>
  <si>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</si>
  <si>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</si>
  <si>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</si>
  <si>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</si>
  <si>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</si>
  <si>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</si>
  <si>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</si>
  <si>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</si>
  <si>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</si>
  <si>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</si>
  <si>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</si>
  <si>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</si>
  <si>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</si>
  <si>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</si>
  <si>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</si>
  <si>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</si>
  <si>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</si>
  <si>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</si>
  <si>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</si>
  <si>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</si>
  <si>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</si>
  <si>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</si>
  <si>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</si>
  <si>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</si>
  <si>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</si>
  <si>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</si>
  <si>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</si>
  <si>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</si>
  <si>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</si>
  <si>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</si>
  <si>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</si>
  <si>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</si>
  <si>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</si>
  <si>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</si>
  <si>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</si>
  <si>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</si>
  <si>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</si>
  <si>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</si>
  <si>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</si>
  <si>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</si>
  <si>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</si>
  <si>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</si>
  <si>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</si>
  <si>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</si>
  <si>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</si>
  <si>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</si>
  <si>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</si>
  <si>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</si>
  <si>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</si>
  <si>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</si>
  <si>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</si>
  <si>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</si>
  <si>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</si>
  <si>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</si>
  <si>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</si>
  <si>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</si>
  <si>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</si>
  <si>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</si>
  <si>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</si>
  <si>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</si>
  <si>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</si>
  <si>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</si>
  <si>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</si>
  <si>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</si>
  <si>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</si>
  <si>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</si>
  <si>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</si>
  <si>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</si>
  <si>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</si>
  <si>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</si>
  <si>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</si>
  <si>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</si>
  <si>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</si>
  <si>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</si>
  <si>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</si>
  <si>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</si>
  <si>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</si>
  <si>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</si>
  <si>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</si>
  <si>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</si>
  <si>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</si>
  <si>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</si>
  <si>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</si>
  <si>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</si>
  <si>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</si>
  <si>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</si>
  <si>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</si>
  <si>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</si>
  <si>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</si>
  <si>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</si>
  <si>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</si>
  <si>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</si>
  <si>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</si>
  <si>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</si>
  <si>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</si>
  <si>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</si>
  <si>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</si>
  <si>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</si>
  <si>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</si>
  <si>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</si>
  <si>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</si>
  <si>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</si>
  <si>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</si>
  <si>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</si>
  <si>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</si>
  <si>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</si>
  <si>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</si>
  <si>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</si>
  <si>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</si>
  <si>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</si>
  <si>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</si>
  <si>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</si>
  <si>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</si>
  <si>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</si>
  <si>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</si>
  <si>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</si>
  <si>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</si>
  <si>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</si>
  <si>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</si>
  <si>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</si>
  <si>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</si>
  <si>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</si>
  <si>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</si>
  <si>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</si>
  <si>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</si>
  <si>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</si>
  <si>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</si>
  <si>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</si>
  <si>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</si>
  <si>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</si>
  <si>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</si>
  <si>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</si>
  <si>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</si>
  <si>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</si>
  <si>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</si>
  <si>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</si>
  <si>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</si>
  <si>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</si>
  <si>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</si>
  <si>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</si>
  <si>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</si>
  <si>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</si>
  <si>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</si>
  <si>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</si>
  <si>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</si>
  <si>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</si>
  <si>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</si>
  <si>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</si>
  <si>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</si>
  <si>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</si>
  <si>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</si>
  <si>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</si>
  <si>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</si>
  <si>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</si>
  <si>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</si>
  <si>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</si>
  <si>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</si>
  <si>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</si>
  <si>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</si>
  <si>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</si>
  <si>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</si>
  <si>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</si>
  <si>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</si>
  <si>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</si>
  <si>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</si>
  <si>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</si>
  <si>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</si>
  <si>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</si>
  <si>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</si>
  <si>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</si>
  <si>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</si>
  <si>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</si>
  <si>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</si>
  <si>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</si>
  <si>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</si>
  <si>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</si>
  <si>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</si>
  <si>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</si>
  <si>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</si>
  <si>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</si>
  <si>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</si>
  <si>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</si>
  <si>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</si>
  <si>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</si>
  <si>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</si>
  <si>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</si>
  <si>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</si>
  <si>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</si>
  <si>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</si>
  <si>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</si>
  <si>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</si>
  <si>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</si>
  <si>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</si>
  <si>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</si>
  <si>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</si>
  <si>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</si>
  <si>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</si>
  <si>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</si>
  <si>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</si>
  <si>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</si>
  <si>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</si>
  <si>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</si>
  <si>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</si>
  <si>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</si>
  <si>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</si>
  <si>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</si>
  <si>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</si>
  <si>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</si>
  <si>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</si>
  <si>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</si>
  <si>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</si>
  <si>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</si>
  <si>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</si>
  <si>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</si>
  <si>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</si>
  <si>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</si>
  <si>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</si>
  <si>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</si>
  <si>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</si>
  <si>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</si>
  <si>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</si>
  <si>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</si>
  <si>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</si>
  <si>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</si>
  <si>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</si>
  <si>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</si>
  <si>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</si>
  <si>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</si>
  <si>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</si>
  <si>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</si>
  <si>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</si>
  <si>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</si>
  <si>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</si>
  <si>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</si>
  <si>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</si>
  <si>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</si>
  <si>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</si>
  <si>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</si>
  <si>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</si>
  <si>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</si>
  <si>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</si>
  <si>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</si>
  <si>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</si>
  <si>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</si>
  <si>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</si>
  <si>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</si>
  <si>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</si>
  <si>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</si>
  <si>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</si>
  <si>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</si>
  <si>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</si>
  <si>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</si>
  <si>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</si>
  <si>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</si>
  <si>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</si>
  <si>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</si>
  <si>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</si>
  <si>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</si>
  <si>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</si>
  <si>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</si>
  <si>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</si>
  <si>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</si>
  <si>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</si>
  <si>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</si>
  <si>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</si>
  <si>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</si>
  <si>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</si>
  <si>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</si>
  <si>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</si>
  <si>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</si>
  <si>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</si>
  <si>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</si>
  <si>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</si>
  <si>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</si>
  <si>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</si>
  <si>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</si>
  <si>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</si>
  <si>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</si>
  <si>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</si>
  <si>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</si>
  <si>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</si>
  <si>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</si>
  <si>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</si>
  <si>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</si>
  <si>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</si>
  <si>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</si>
  <si>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</si>
  <si>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</si>
  <si>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</si>
  <si>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</si>
  <si>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</si>
  <si>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</si>
  <si>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</si>
  <si>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</si>
  <si>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</si>
  <si>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</si>
  <si>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</si>
  <si>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</si>
  <si>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</si>
  <si>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</si>
  <si>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</si>
  <si>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</si>
  <si>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</si>
  <si>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</si>
  <si>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</si>
  <si>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</si>
  <si>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</si>
  <si>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</si>
  <si>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</si>
  <si>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</si>
  <si>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</si>
  <si>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</si>
  <si>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</si>
  <si>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</si>
  <si>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</si>
  <si>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</si>
  <si>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</si>
  <si>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</si>
  <si>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</si>
  <si>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</si>
  <si>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</si>
  <si>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</si>
  <si>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</si>
  <si>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</si>
  <si>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</si>
  <si>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</si>
  <si>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</si>
  <si>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</si>
  <si>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</si>
  <si>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</si>
  <si>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</si>
  <si>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</si>
  <si>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</si>
  <si>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</si>
  <si>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</si>
  <si>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</si>
  <si>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</si>
  <si>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</si>
  <si>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</si>
  <si>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</si>
  <si>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</si>
  <si>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</si>
  <si>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</si>
  <si>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</si>
  <si>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</si>
  <si>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</si>
  <si>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</si>
  <si>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</si>
  <si>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</si>
  <si>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</si>
  <si>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</si>
  <si>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</si>
  <si>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</si>
  <si>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</si>
  <si>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</si>
  <si>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</si>
  <si>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</si>
  <si>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</si>
  <si>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</si>
  <si>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</si>
  <si>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</si>
  <si>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</si>
  <si>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</si>
  <si>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</si>
  <si>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</si>
  <si>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</si>
  <si>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</si>
  <si>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</si>
  <si>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</si>
  <si>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</si>
  <si>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</si>
  <si>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</si>
  <si>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</si>
  <si>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</si>
  <si>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</si>
  <si>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</si>
  <si>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</si>
  <si>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</si>
  <si>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</si>
  <si>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</si>
  <si>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</si>
  <si>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</si>
  <si>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</si>
  <si>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</si>
  <si>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</si>
  <si>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</si>
  <si>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</si>
  <si>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</si>
  <si>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</si>
  <si>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</si>
  <si>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</si>
  <si>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</si>
  <si>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</si>
  <si>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</si>
  <si>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</si>
  <si>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</si>
  <si>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</si>
  <si>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</si>
  <si>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</si>
  <si>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</si>
  <si>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</si>
  <si>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</si>
  <si>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</si>
  <si>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</si>
  <si>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</si>
  <si>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</si>
  <si>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</si>
  <si>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</si>
  <si>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</si>
  <si>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</si>
  <si>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</si>
  <si>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</si>
  <si>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</si>
  <si>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</si>
  <si>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</si>
  <si>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</si>
  <si>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</si>
  <si>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</si>
  <si>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</si>
  <si>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</si>
  <si>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</si>
  <si>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</si>
  <si>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</si>
  <si>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</si>
  <si>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</si>
  <si>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</si>
  <si>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</si>
  <si>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</si>
  <si>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</si>
  <si>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</si>
  <si>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</si>
  <si>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</si>
  <si>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</si>
  <si>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</si>
  <si>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</si>
  <si>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</si>
  <si>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</si>
  <si>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</si>
  <si>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</si>
  <si>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</si>
  <si>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</si>
  <si>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</si>
  <si>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</si>
  <si>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</si>
  <si>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</si>
  <si>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</si>
  <si>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</si>
  <si>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</si>
  <si>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</si>
  <si>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</si>
  <si>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</si>
  <si>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</si>
  <si>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</si>
  <si>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</si>
  <si>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</si>
  <si>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</si>
  <si>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</si>
  <si>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</si>
  <si>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</si>
  <si>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</si>
  <si>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</si>
  <si>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</si>
  <si>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</si>
  <si>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</si>
  <si>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</si>
  <si>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</si>
  <si>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</si>
  <si>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</si>
  <si>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</si>
  <si>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</si>
  <si>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</si>
  <si>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</si>
  <si>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</si>
  <si>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</si>
  <si>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</si>
  <si>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</si>
  <si>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</si>
  <si>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</si>
  <si>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</si>
  <si>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</si>
  <si>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</si>
  <si>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</si>
  <si>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</si>
  <si>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</si>
  <si>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</si>
  <si>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</si>
  <si>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</si>
  <si>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</si>
  <si>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</si>
  <si>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</si>
  <si>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</si>
  <si>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</si>
  <si>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</si>
  <si>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</si>
  <si>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</si>
  <si>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</si>
  <si>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</si>
  <si>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</si>
  <si>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</si>
  <si>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</si>
  <si>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</si>
  <si>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</si>
  <si>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</si>
  <si>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</si>
  <si>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</si>
  <si>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</si>
  <si>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</si>
  <si>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</si>
  <si>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</si>
  <si>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</si>
  <si>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</si>
  <si>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</si>
  <si>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</si>
  <si>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</si>
  <si>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</si>
  <si>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</si>
  <si>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</si>
  <si>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</si>
  <si>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</si>
  <si>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</si>
  <si>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</si>
  <si>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</si>
  <si>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</si>
  <si>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</si>
  <si>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</si>
  <si>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</si>
  <si>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</si>
  <si>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</si>
  <si>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</si>
  <si>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</si>
  <si>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</si>
  <si>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</si>
  <si>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</si>
  <si>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</si>
  <si>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</si>
  <si>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</si>
  <si>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</si>
  <si>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</si>
  <si>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</si>
  <si>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</si>
  <si>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</si>
  <si>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</si>
  <si>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</si>
  <si>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</si>
  <si>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</si>
  <si>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</si>
  <si>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</si>
  <si>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</si>
  <si>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</si>
  <si>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</si>
  <si>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</si>
  <si>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</si>
  <si>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</si>
  <si>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</si>
  <si>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</si>
  <si>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</si>
  <si>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</si>
  <si>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</si>
  <si>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</si>
  <si>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</si>
  <si>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</si>
  <si>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</si>
  <si>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</si>
  <si>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</si>
  <si>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</si>
  <si>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</si>
  <si>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</si>
  <si>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</si>
  <si>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</si>
  <si>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</si>
  <si>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</si>
  <si>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</si>
  <si>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</si>
  <si>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</si>
  <si>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</si>
  <si>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</si>
  <si>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</si>
  <si>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</si>
  <si>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</si>
  <si>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</si>
  <si>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</si>
  <si>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</si>
  <si>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</si>
  <si>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</si>
  <si>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</si>
  <si>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</si>
  <si>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</si>
  <si>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</si>
  <si>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</si>
  <si>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</si>
  <si>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</si>
  <si>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</si>
  <si>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</si>
  <si>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</si>
  <si>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</si>
  <si>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</si>
  <si>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</si>
  <si>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</si>
  <si>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</si>
  <si>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</si>
  <si>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</si>
  <si>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</si>
  <si>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</si>
  <si>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</si>
  <si>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</si>
  <si>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</si>
  <si>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</si>
  <si>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</si>
  <si>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</si>
  <si>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</si>
  <si>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</si>
  <si>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</si>
  <si>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</si>
  <si>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</si>
  <si>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</si>
  <si>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</si>
  <si>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</si>
  <si>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</si>
  <si>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</si>
  <si>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</si>
  <si>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</si>
  <si>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</si>
  <si>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</si>
  <si>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</si>
  <si>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</si>
  <si>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</si>
  <si>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</si>
  <si>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</si>
  <si>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</si>
  <si>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</si>
  <si>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</si>
  <si>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</si>
  <si>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</si>
  <si>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</si>
  <si>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</si>
  <si>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</si>
  <si>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</si>
  <si>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</si>
  <si>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</si>
  <si>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</si>
  <si>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</si>
  <si>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</si>
  <si>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</si>
  <si>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</si>
  <si>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</si>
  <si>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</si>
  <si>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</si>
  <si>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</si>
  <si>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</si>
  <si>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</si>
  <si>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</si>
  <si>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</si>
  <si>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</si>
  <si>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</si>
  <si>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</si>
  <si>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</si>
  <si>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</si>
  <si>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</si>
  <si>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</si>
  <si>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</si>
  <si>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</si>
  <si>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</si>
  <si>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</si>
  <si>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</si>
  <si>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</si>
  <si>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</si>
  <si>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</si>
  <si>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</si>
  <si>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</si>
  <si>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</si>
  <si>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</si>
  <si>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</si>
  <si>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</si>
  <si>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</si>
  <si>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</si>
  <si>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</si>
  <si>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</si>
  <si>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</si>
  <si>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</si>
  <si>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</si>
  <si>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</si>
  <si>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</si>
  <si>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</si>
  <si>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</si>
  <si>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</si>
  <si>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</si>
  <si>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</si>
  <si>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</si>
  <si>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</si>
  <si>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</si>
  <si>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</si>
  <si>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</si>
  <si>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</si>
  <si>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</si>
  <si>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</si>
  <si>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</si>
  <si>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</si>
  <si>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</si>
  <si>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</si>
  <si>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</si>
  <si>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</si>
  <si>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</si>
  <si>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</si>
  <si>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</si>
  <si>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</si>
  <si>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</si>
  <si>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</si>
  <si>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</si>
  <si>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</si>
  <si>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</si>
  <si>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</si>
  <si>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</si>
  <si>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</si>
  <si>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</si>
  <si>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</si>
  <si>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</si>
  <si>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</si>
  <si>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</si>
  <si>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</si>
  <si>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</si>
  <si>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</si>
  <si>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</si>
  <si>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</si>
  <si>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</si>
  <si>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</si>
  <si>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</si>
  <si>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</si>
  <si>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</si>
  <si>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</si>
  <si>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</si>
  <si>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</si>
  <si>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</si>
  <si>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</si>
  <si>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</si>
  <si>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</si>
  <si>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</si>
  <si>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</si>
  <si>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</si>
  <si>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</si>
  <si>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</si>
  <si>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</si>
  <si>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</si>
  <si>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</si>
  <si>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</si>
  <si>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</si>
  <si>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</si>
  <si>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</si>
  <si>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</si>
  <si>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</si>
  <si>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</si>
  <si>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</si>
  <si>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</si>
  <si>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</si>
  <si>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</si>
  <si>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</si>
  <si>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</si>
  <si>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</si>
  <si>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</si>
  <si>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</si>
  <si>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</si>
  <si>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</si>
  <si>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</si>
  <si>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</si>
  <si>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</si>
  <si>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</si>
  <si>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</si>
  <si>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</si>
  <si>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</si>
  <si>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</si>
  <si>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</si>
  <si>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</si>
  <si>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</si>
  <si>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</si>
  <si>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</si>
  <si>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</si>
  <si>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</si>
  <si>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</si>
  <si>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</si>
  <si>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</si>
  <si>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</si>
  <si>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</si>
  <si>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</si>
  <si>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</si>
  <si>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</si>
  <si>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</si>
  <si>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</si>
  <si>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</si>
  <si>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</si>
  <si>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</si>
  <si>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</si>
  <si>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</si>
  <si>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</si>
  <si>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</si>
  <si>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</si>
  <si>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</si>
  <si>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</si>
  <si>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</si>
  <si>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</si>
  <si>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</si>
  <si>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</si>
  <si>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</si>
  <si>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</si>
  <si>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</si>
  <si>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</si>
  <si>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</si>
  <si>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</si>
  <si>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</si>
  <si>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</si>
  <si>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</si>
  <si>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</si>
  <si>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</si>
  <si>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</si>
  <si>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</si>
  <si>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</si>
  <si>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</si>
  <si>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</si>
  <si>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</si>
  <si>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</si>
  <si>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</si>
  <si>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</si>
  <si>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</si>
  <si>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</si>
  <si>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</si>
  <si>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</si>
  <si>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</si>
  <si>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</si>
  <si>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</si>
  <si>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</si>
  <si>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</si>
  <si>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</si>
  <si>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</si>
  <si>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</si>
  <si>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</si>
  <si>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</si>
  <si>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</si>
  <si>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</si>
  <si>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</si>
  <si>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</si>
  <si>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</si>
  <si>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</si>
  <si>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</si>
  <si>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</si>
  <si>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</si>
  <si>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</si>
  <si>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</si>
  <si>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</si>
  <si>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</si>
  <si>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</si>
  <si>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</si>
  <si>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</si>
  <si>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</si>
  <si>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</si>
  <si>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</si>
  <si>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</si>
  <si>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</si>
  <si>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</si>
  <si>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</si>
  <si>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</si>
  <si>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</si>
  <si>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</si>
  <si>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</si>
  <si>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</si>
  <si>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</si>
  <si>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</si>
  <si>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</si>
  <si>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</si>
  <si>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</si>
  <si>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</si>
  <si>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</si>
  <si>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</si>
  <si>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</si>
  <si>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</si>
  <si>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</si>
  <si>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</si>
  <si>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</si>
  <si>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</si>
  <si>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</si>
  <si>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</si>
  <si>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</si>
  <si>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</si>
  <si>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</si>
  <si>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</si>
  <si>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</si>
  <si>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</si>
  <si>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</si>
  <si>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</si>
  <si>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</si>
  <si>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</si>
  <si>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</si>
  <si>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</si>
  <si>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</si>
  <si>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</si>
  <si>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</si>
  <si>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</si>
  <si>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</si>
  <si>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</si>
  <si>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</si>
  <si>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</si>
  <si>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</si>
  <si>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</si>
  <si>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</si>
  <si>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</si>
  <si>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</si>
  <si>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</si>
  <si>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</si>
  <si>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</si>
  <si>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</si>
  <si>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</si>
  <si>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</si>
  <si>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</si>
  <si>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</si>
  <si>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</si>
  <si>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</si>
  <si>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</si>
  <si>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</si>
  <si>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</si>
  <si>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</si>
  <si>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</si>
  <si>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</si>
  <si>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</si>
  <si>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</si>
  <si>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</si>
  <si>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</si>
  <si>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</si>
  <si>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</si>
  <si>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</si>
  <si>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</si>
  <si>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</si>
  <si>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</si>
  <si>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</si>
  <si>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</si>
  <si>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</si>
  <si>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</si>
  <si>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</si>
  <si>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</si>
  <si>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</si>
  <si>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</si>
  <si>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</si>
  <si>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</si>
  <si>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</si>
  <si>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</si>
  <si>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</si>
  <si>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</si>
  <si>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</si>
  <si>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</si>
  <si>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</si>
  <si>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</si>
  <si>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</si>
  <si>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</si>
  <si>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</si>
  <si>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</si>
  <si>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</si>
  <si>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</si>
  <si>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</si>
  <si>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</si>
  <si>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</si>
  <si>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</si>
  <si>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</si>
  <si>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</si>
  <si>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</si>
  <si>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</si>
  <si>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</si>
  <si>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</si>
  <si>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</si>
  <si>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</si>
  <si>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</si>
  <si>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</si>
  <si>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</si>
  <si>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</si>
  <si>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</si>
  <si>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</si>
  <si>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</si>
  <si>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</si>
  <si>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</si>
  <si>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</si>
  <si>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</si>
  <si>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</si>
  <si>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</si>
  <si>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</si>
  <si>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</si>
  <si>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</si>
  <si>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</si>
  <si>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</si>
  <si>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</si>
  <si>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</si>
  <si>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</si>
  <si>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</si>
  <si>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</si>
  <si>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</si>
  <si>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</si>
  <si>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</si>
  <si>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</si>
  <si>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</si>
  <si>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</si>
  <si>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</si>
  <si>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</si>
  <si>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</si>
  <si>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</si>
  <si>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</si>
  <si>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</si>
  <si>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</si>
  <si>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</si>
  <si>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</si>
  <si>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</si>
  <si>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</si>
  <si>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</si>
  <si>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</si>
  <si>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</si>
  <si>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</si>
  <si>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</si>
  <si>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</si>
  <si>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</si>
  <si>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</si>
  <si>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</si>
  <si>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</si>
  <si>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</si>
  <si>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</si>
  <si>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</si>
  <si>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</si>
  <si>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</si>
  <si>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</si>
  <si>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</si>
  <si>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</si>
  <si>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</si>
  <si>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</si>
  <si>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</si>
  <si>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</si>
  <si>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</si>
  <si>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</si>
  <si>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</si>
  <si>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</si>
  <si>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</si>
  <si>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</si>
  <si>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</si>
  <si>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</si>
  <si>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</si>
  <si>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</si>
  <si>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</si>
  <si>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</si>
  <si>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</si>
  <si>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</si>
  <si>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</si>
  <si>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</si>
  <si>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</si>
  <si>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</si>
  <si>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</si>
  <si>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</si>
  <si>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</si>
  <si>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</si>
  <si>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</si>
  <si>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</si>
  <si>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</si>
  <si>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</si>
  <si>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</si>
  <si>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</si>
  <si>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</si>
  <si>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</si>
  <si>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</si>
  <si>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</si>
  <si>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</si>
  <si>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</si>
  <si>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</si>
  <si>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</si>
  <si>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</si>
  <si>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</si>
  <si>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</si>
  <si>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</si>
  <si>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</si>
  <si>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</si>
  <si>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</si>
  <si>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</si>
  <si>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</si>
  <si>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</si>
  <si>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</si>
  <si>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</si>
  <si>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</si>
  <si>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</si>
  <si>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</si>
  <si>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</si>
  <si>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</si>
  <si>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</si>
  <si>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</si>
  <si>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</si>
  <si>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</si>
  <si>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</si>
  <si>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</si>
  <si>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</si>
  <si>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</si>
  <si>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</si>
  <si>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</si>
  <si>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</si>
  <si>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</si>
  <si>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</si>
  <si>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</si>
  <si>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</si>
  <si>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</si>
  <si>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</si>
  <si>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</si>
  <si>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</si>
  <si>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</si>
  <si>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</si>
  <si>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</si>
  <si>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</si>
  <si>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</si>
  <si>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</si>
  <si>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</si>
  <si>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</si>
  <si>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</si>
  <si>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</si>
  <si>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</si>
  <si>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</si>
  <si>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</si>
  <si>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</si>
  <si>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</si>
  <si>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</si>
  <si>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</si>
  <si>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</si>
  <si>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</si>
  <si>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</si>
  <si>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</si>
  <si>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</si>
  <si>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</si>
  <si>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</si>
  <si>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</si>
  <si>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</si>
  <si>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</si>
  <si>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</si>
  <si>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</si>
  <si>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</si>
  <si>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</si>
  <si>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</si>
  <si>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</si>
  <si>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</si>
  <si>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</si>
  <si>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</si>
  <si>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</si>
  <si>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</si>
  <si>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</si>
  <si>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</si>
  <si>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</si>
  <si>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</si>
  <si>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</si>
  <si>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</si>
  <si>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</si>
  <si>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</si>
  <si>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</si>
  <si>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</si>
  <si>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</si>
  <si>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</si>
  <si>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</si>
  <si>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</si>
  <si>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</si>
  <si>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</si>
  <si>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</si>
  <si>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</si>
  <si>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</si>
  <si>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</si>
  <si>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</si>
  <si>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</si>
  <si>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</si>
  <si>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</si>
  <si>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</si>
  <si>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</si>
  <si>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</si>
  <si>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</si>
  <si>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</si>
  <si>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</si>
  <si>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</si>
  <si>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</si>
  <si>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</si>
  <si>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</si>
  <si>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</si>
  <si>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</si>
  <si>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</si>
  <si>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</si>
  <si>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</si>
  <si>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</si>
  <si>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</si>
  <si>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</si>
  <si>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</si>
  <si>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</si>
  <si>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</si>
  <si>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</si>
  <si>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</si>
  <si>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</si>
  <si>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</si>
  <si>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</si>
  <si>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</si>
  <si>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</si>
  <si>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</si>
  <si>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</si>
  <si>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</si>
  <si>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</si>
  <si>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</si>
  <si>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</si>
  <si>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</si>
  <si>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</si>
  <si>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</si>
  <si>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</si>
  <si>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</si>
  <si>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</si>
  <si>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</si>
  <si>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</si>
  <si>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</si>
  <si>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</si>
  <si>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</si>
  <si>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</si>
  <si>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</si>
  <si>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</si>
  <si>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</si>
  <si>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</si>
  <si>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</si>
  <si>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</si>
  <si>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</si>
  <si>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</si>
  <si>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</si>
  <si>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</si>
  <si>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</si>
  <si>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</si>
  <si>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</si>
  <si>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</si>
  <si>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</si>
  <si>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</si>
  <si>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</si>
  <si>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</si>
  <si>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</si>
  <si>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</si>
  <si>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</si>
  <si>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</si>
  <si>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</si>
  <si>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</si>
  <si>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</si>
  <si>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</si>
  <si>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</si>
  <si>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</si>
  <si>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</si>
  <si>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</si>
  <si>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</si>
  <si>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</si>
  <si>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</si>
  <si>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</si>
  <si>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</si>
  <si>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</si>
  <si>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</si>
  <si>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</si>
  <si>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</si>
  <si>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</si>
  <si>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</si>
  <si>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</si>
  <si>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</si>
  <si>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</si>
  <si>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</si>
  <si>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</si>
  <si>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</si>
  <si>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</si>
  <si>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</si>
  <si>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</si>
  <si>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</si>
  <si>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</si>
  <si>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</si>
  <si>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</si>
  <si>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</si>
  <si>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</si>
  <si>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</si>
  <si>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</si>
  <si>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</si>
  <si>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</si>
  <si>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</si>
  <si>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</si>
  <si>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</si>
  <si>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</si>
  <si>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</si>
  <si>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</si>
  <si>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</si>
  <si>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</si>
  <si>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</si>
  <si>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</si>
  <si>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</si>
  <si>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</si>
  <si>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</si>
  <si>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</si>
  <si>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</si>
  <si>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</si>
  <si>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</si>
  <si>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</si>
  <si>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</si>
  <si>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</si>
  <si>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</si>
  <si>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</si>
  <si>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</si>
  <si>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</si>
  <si>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</si>
  <si>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</si>
  <si>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</si>
  <si>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</si>
  <si>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</si>
  <si>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</si>
  <si>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</si>
  <si>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</si>
  <si>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</si>
  <si>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</si>
  <si>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</si>
  <si>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</si>
  <si>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</si>
  <si>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</si>
  <si>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</si>
  <si>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</si>
  <si>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</si>
  <si>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</si>
  <si>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</si>
  <si>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</si>
  <si>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</si>
  <si>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</si>
  <si>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</si>
  <si>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</si>
  <si>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</si>
  <si>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</si>
  <si>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</si>
  <si>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</si>
  <si>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</si>
  <si>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</si>
  <si>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</si>
  <si>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</si>
  <si>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</si>
  <si>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</si>
  <si>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</si>
  <si>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</si>
  <si>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</si>
  <si>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</si>
  <si>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</si>
  <si>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</si>
  <si>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</si>
  <si>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</si>
  <si>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</si>
  <si>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</si>
  <si>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</si>
  <si>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</si>
  <si>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</si>
  <si>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</si>
  <si>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</si>
  <si>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</si>
  <si>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</si>
  <si>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</si>
  <si>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</si>
  <si>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</si>
  <si>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</si>
  <si>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</si>
  <si>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</si>
  <si>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</si>
  <si>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</si>
  <si>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</si>
  <si>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</si>
  <si>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</si>
  <si>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</si>
  <si>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</si>
  <si>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</si>
  <si>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</si>
  <si>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</si>
  <si>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</si>
  <si>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</si>
  <si>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</si>
  <si>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</si>
  <si>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</si>
  <si>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</si>
  <si>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</si>
  <si>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</si>
  <si>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</si>
  <si>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</si>
  <si>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</si>
  <si>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</si>
  <si>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</si>
  <si>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</si>
  <si>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</si>
  <si>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</si>
  <si>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</si>
  <si>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</si>
  <si>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</si>
  <si>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</si>
  <si>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</si>
  <si>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</si>
  <si>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</si>
  <si>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</si>
  <si>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</si>
  <si>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</si>
  <si>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</si>
  <si>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</si>
  <si>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</si>
  <si>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</si>
  <si>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</si>
  <si>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</si>
  <si>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</si>
  <si>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</si>
  <si>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</si>
  <si>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</si>
  <si>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</si>
  <si>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</si>
  <si>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</si>
  <si>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</si>
  <si>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</si>
  <si>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</si>
  <si>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</si>
  <si>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</si>
  <si>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</si>
  <si>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</si>
  <si>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</si>
  <si>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</si>
  <si>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</si>
  <si>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</si>
  <si>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</si>
  <si>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</si>
  <si>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</si>
  <si>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</si>
  <si>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</si>
  <si>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</si>
  <si>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</si>
  <si>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</si>
  <si>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</si>
  <si>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</si>
  <si>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</si>
  <si>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</si>
  <si>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</si>
  <si>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</si>
  <si>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</si>
  <si>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</si>
  <si>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</si>
  <si>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</si>
  <si>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</si>
  <si>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</si>
  <si>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</si>
  <si>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</si>
  <si>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</si>
  <si>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</si>
  <si>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</si>
  <si>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</si>
  <si>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</si>
  <si>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</si>
  <si>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</si>
  <si>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</si>
  <si>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</si>
  <si>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</si>
  <si>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</si>
  <si>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</si>
  <si>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</si>
  <si>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</si>
  <si>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</si>
  <si>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</si>
  <si>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</si>
  <si>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</si>
  <si>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</si>
  <si>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</si>
  <si>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</si>
  <si>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</si>
  <si>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</si>
  <si>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</si>
  <si>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</si>
  <si>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</si>
  <si>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</si>
  <si>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</si>
  <si>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</si>
  <si>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</si>
  <si>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</si>
  <si>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</si>
  <si>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</si>
  <si>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</si>
  <si>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</si>
  <si>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</si>
  <si>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</si>
  <si>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</si>
  <si>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</si>
  <si>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</si>
  <si>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</si>
  <si>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</si>
  <si>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</si>
  <si>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</si>
  <si>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</si>
  <si>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</si>
  <si>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</si>
  <si>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</si>
  <si>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</si>
  <si>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</si>
  <si>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</si>
  <si>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</si>
  <si>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</si>
  <si>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</si>
  <si>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</si>
  <si>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</si>
  <si>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</si>
  <si>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</si>
  <si>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</si>
  <si>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</si>
  <si>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</si>
  <si>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</si>
  <si>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</si>
  <si>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</si>
  <si>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</si>
  <si>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</si>
  <si>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</si>
  <si>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</si>
  <si>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</si>
  <si>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</si>
  <si>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</si>
  <si>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</si>
  <si>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</si>
  <si>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</si>
  <si>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</si>
  <si>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</si>
  <si>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</si>
  <si>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</si>
  <si>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</si>
  <si>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</si>
  <si>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</si>
  <si>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</si>
  <si>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</si>
  <si>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</si>
  <si>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</si>
  <si>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</si>
  <si>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</si>
  <si>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</si>
  <si>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</si>
  <si>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</si>
  <si>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</si>
  <si>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</si>
  <si>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</si>
  <si>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</si>
  <si>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</si>
  <si>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</si>
  <si>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</si>
  <si>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</si>
  <si>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</si>
  <si>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</si>
  <si>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</si>
  <si>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</si>
  <si>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</si>
  <si>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</si>
  <si>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</si>
  <si>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</si>
  <si>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</si>
  <si>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</si>
  <si>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</si>
  <si>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</si>
  <si>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</si>
  <si>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</si>
  <si>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</si>
  <si>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</si>
  <si>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</si>
  <si>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</si>
  <si>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</si>
  <si>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</si>
  <si>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</si>
  <si>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</si>
  <si>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</si>
  <si>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</si>
  <si>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</si>
  <si>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</si>
  <si>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</si>
  <si>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</si>
  <si>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</si>
  <si>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</si>
  <si>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</si>
  <si>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</si>
  <si>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</si>
  <si>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</si>
  <si>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</si>
  <si>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</si>
  <si>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</si>
  <si>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</si>
  <si>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</si>
  <si>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</si>
  <si>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</si>
  <si>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</si>
  <si>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</si>
  <si>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</si>
  <si>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</si>
  <si>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</si>
  <si>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</si>
  <si>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</si>
  <si>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</si>
  <si>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</si>
  <si>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</si>
  <si>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</si>
  <si>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</si>
  <si>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</si>
  <si>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</si>
  <si>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</si>
  <si>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</si>
  <si>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</si>
  <si>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</si>
  <si>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</si>
  <si>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</si>
  <si>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</si>
  <si>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</si>
  <si>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</si>
  <si>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</si>
  <si>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</si>
  <si>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</si>
  <si>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</si>
  <si>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</si>
  <si>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</si>
  <si>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</si>
  <si>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</si>
  <si>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</si>
  <si>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</si>
  <si>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</si>
  <si>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</si>
  <si>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</si>
  <si>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</si>
  <si>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</si>
  <si>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</si>
  <si>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</si>
  <si>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</si>
  <si>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</si>
  <si>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</si>
  <si>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</si>
  <si>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</si>
  <si>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</si>
  <si>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</si>
  <si>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</si>
  <si>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</si>
  <si>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</si>
  <si>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</si>
  <si>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</si>
  <si>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</si>
  <si>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</si>
  <si>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</si>
  <si>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</si>
  <si>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</si>
  <si>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</si>
  <si>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</si>
  <si>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</si>
  <si>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</si>
  <si>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</si>
  <si>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</si>
  <si>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</si>
  <si>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</si>
  <si>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</si>
  <si>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</si>
  <si>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</si>
  <si>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</si>
  <si>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</si>
  <si>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</si>
  <si>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</si>
  <si>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</si>
  <si>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</si>
  <si>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</si>
  <si>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</si>
  <si>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</si>
  <si>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</si>
  <si>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</si>
  <si>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</si>
  <si>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</si>
  <si>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</si>
  <si>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</si>
  <si>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</si>
  <si>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</si>
  <si>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</si>
  <si>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</si>
  <si>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</si>
  <si>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</si>
  <si>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</si>
  <si>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</si>
  <si>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</si>
  <si>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</si>
  <si>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</si>
  <si>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</si>
  <si>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</si>
  <si>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</si>
  <si>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</si>
  <si>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</si>
  <si>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</si>
  <si>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</si>
  <si>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</si>
  <si>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</si>
  <si>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</si>
  <si>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</si>
  <si>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</si>
  <si>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</si>
  <si>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</si>
  <si>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</si>
  <si>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</si>
  <si>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</si>
  <si>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</si>
  <si>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</si>
  <si>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</si>
  <si>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</si>
  <si>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</si>
  <si>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</si>
  <si>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</si>
  <si>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</si>
  <si>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</si>
  <si>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</si>
  <si>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</si>
  <si>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</si>
  <si>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</si>
  <si>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</si>
  <si>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</si>
  <si>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</si>
  <si>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</si>
  <si>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</si>
  <si>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</si>
  <si>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</si>
  <si>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</si>
  <si>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</si>
  <si>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</si>
  <si>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</si>
  <si>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</si>
  <si>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</si>
  <si>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</si>
  <si>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</si>
  <si>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</si>
  <si>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</si>
  <si>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</si>
  <si>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</si>
  <si>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</si>
  <si>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</si>
  <si>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</si>
  <si>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</si>
  <si>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</si>
  <si>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</si>
  <si>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</si>
  <si>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</si>
  <si>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</si>
  <si>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</si>
  <si>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</si>
  <si>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</si>
  <si>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</si>
  <si>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</si>
  <si>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</si>
  <si>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</si>
  <si>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</si>
  <si>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</si>
  <si>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</si>
  <si>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</si>
  <si>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</si>
  <si>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</si>
  <si>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</si>
  <si>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</si>
  <si>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</si>
  <si>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</si>
  <si>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</si>
  <si>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</si>
  <si>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</si>
  <si>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</si>
  <si>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</si>
  <si>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</si>
  <si>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</si>
  <si>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</si>
  <si>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</si>
  <si>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</si>
  <si>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</si>
  <si>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</si>
  <si>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</si>
  <si>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</si>
  <si>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</si>
  <si>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</si>
  <si>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</si>
  <si>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</si>
  <si>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</si>
  <si>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</si>
  <si>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</si>
  <si>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</si>
  <si>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</si>
  <si>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</si>
  <si>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</si>
  <si>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</si>
  <si>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</si>
  <si>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</si>
  <si>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</si>
  <si>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</si>
  <si>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</si>
  <si>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</si>
  <si>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</si>
  <si>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</si>
  <si>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</si>
  <si>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</si>
  <si>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</si>
  <si>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</si>
  <si>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</si>
  <si>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</si>
  <si>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</si>
  <si>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</si>
  <si>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</si>
  <si>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</si>
  <si>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</si>
  <si>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</si>
  <si>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</si>
  <si>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</si>
  <si>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</si>
  <si>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</si>
  <si>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</si>
  <si>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</si>
  <si>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</si>
  <si>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</si>
  <si>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</si>
  <si>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</si>
  <si>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</si>
  <si>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</si>
  <si>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</si>
  <si>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</si>
  <si>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</si>
  <si>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</si>
  <si>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</si>
  <si>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</si>
  <si>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</si>
  <si>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</si>
  <si>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</si>
  <si>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</si>
  <si>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</si>
  <si>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</si>
  <si>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</si>
  <si>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</si>
  <si>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</si>
  <si>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</si>
  <si>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</si>
  <si>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</si>
  <si>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</si>
  <si>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</si>
  <si>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</si>
  <si>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</si>
  <si>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</si>
  <si>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</si>
  <si>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</si>
  <si>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</si>
  <si>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</si>
  <si>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</si>
  <si>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</si>
  <si>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</si>
  <si>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</si>
  <si>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</si>
  <si>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</si>
  <si>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</si>
  <si>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</si>
  <si>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</si>
  <si>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</si>
  <si>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</si>
  <si>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</si>
  <si>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</si>
  <si>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</si>
  <si>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</si>
  <si>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</si>
  <si>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</si>
  <si>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</si>
  <si>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</si>
  <si>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</si>
  <si>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</si>
  <si>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</si>
  <si>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</si>
  <si>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</si>
  <si>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</si>
  <si>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</si>
  <si>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</si>
  <si>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</si>
  <si>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</si>
  <si>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</si>
  <si>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</si>
  <si>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</si>
  <si>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</si>
  <si>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</si>
  <si>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</si>
  <si>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</si>
  <si>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</si>
  <si>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</si>
  <si>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</si>
  <si>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</si>
  <si>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</si>
  <si>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</si>
  <si>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</si>
  <si>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</si>
  <si>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</si>
  <si>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</si>
  <si>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</si>
  <si>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</si>
  <si>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</si>
  <si>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</si>
  <si>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</si>
  <si>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</si>
  <si>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</si>
  <si>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</si>
  <si>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</si>
  <si>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</si>
  <si>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</si>
  <si>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</si>
  <si>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</si>
  <si>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</si>
  <si>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</si>
  <si>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</si>
  <si>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</si>
  <si>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</si>
  <si>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</si>
  <si>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</si>
  <si>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</si>
  <si>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</si>
  <si>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</si>
  <si>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</si>
  <si>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</si>
  <si>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</si>
  <si>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</si>
  <si>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</si>
  <si>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</si>
  <si>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</si>
  <si>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</si>
  <si>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</si>
  <si>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</si>
  <si>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</si>
  <si>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</si>
  <si>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</si>
  <si>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</si>
  <si>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</si>
  <si>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</si>
  <si>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</si>
  <si>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</si>
  <si>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</si>
  <si>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</si>
  <si>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</si>
  <si>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</si>
  <si>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</si>
  <si>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</si>
  <si>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</si>
  <si>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</si>
  <si>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</si>
  <si>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</si>
  <si>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</si>
  <si>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</si>
  <si>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</si>
  <si>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</si>
  <si>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</si>
  <si>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</si>
  <si>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</si>
  <si>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</si>
  <si>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</si>
  <si>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</si>
  <si>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</si>
  <si>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</si>
  <si>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</si>
  <si>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</si>
  <si>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</si>
  <si>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</si>
  <si>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</si>
  <si>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</si>
  <si>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</si>
  <si>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</si>
  <si>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</si>
  <si>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</si>
  <si>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</si>
  <si>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</si>
  <si>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</si>
  <si>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</si>
  <si>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</si>
  <si>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</si>
  <si>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</si>
  <si>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</si>
  <si>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</si>
  <si>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</si>
  <si>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</si>
  <si>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</si>
  <si>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</si>
  <si>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</si>
  <si>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</si>
  <si>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</si>
  <si>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</si>
  <si>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</si>
  <si>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</si>
  <si>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</si>
  <si>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</si>
  <si>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</si>
  <si>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</si>
  <si>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</si>
  <si>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</si>
  <si>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</si>
  <si>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</si>
  <si>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</si>
  <si>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</si>
  <si>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</si>
  <si>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</si>
  <si>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</si>
  <si>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</si>
  <si>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</si>
  <si>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</si>
  <si>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</si>
  <si>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</si>
  <si>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</si>
  <si>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</si>
  <si>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</si>
  <si>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</si>
  <si>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</si>
  <si>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</si>
  <si>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</si>
  <si>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</si>
  <si>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</si>
  <si>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</si>
  <si>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</si>
  <si>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</si>
  <si>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</si>
  <si>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</si>
  <si>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</si>
  <si>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</si>
  <si>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</si>
  <si>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</si>
  <si>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</si>
  <si>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</si>
  <si>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</si>
  <si>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</si>
  <si>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</si>
  <si>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</si>
  <si>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</si>
  <si>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</si>
  <si>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</si>
  <si>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</si>
  <si>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</si>
  <si>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</si>
  <si>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</si>
  <si>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</si>
  <si>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</si>
  <si>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</si>
  <si>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</si>
  <si>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</si>
  <si>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</si>
  <si>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</si>
  <si>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</si>
  <si>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</si>
  <si>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</si>
  <si>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</si>
  <si>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</si>
  <si>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</si>
  <si>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</si>
  <si>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</si>
  <si>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</si>
  <si>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</si>
  <si>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</si>
  <si>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</si>
  <si>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</si>
  <si>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</si>
  <si>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</si>
  <si>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</si>
  <si>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</si>
  <si>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</si>
  <si>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</si>
  <si>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</si>
  <si>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</si>
  <si>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</si>
  <si>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</si>
  <si>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</si>
  <si>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</si>
  <si>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</si>
  <si>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</si>
  <si>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</si>
  <si>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</si>
  <si>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</si>
  <si>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</si>
  <si>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</si>
  <si>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</si>
  <si>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</si>
  <si>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</si>
  <si>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</si>
  <si>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</si>
  <si>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</si>
  <si>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</si>
  <si>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</si>
  <si>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</si>
  <si>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</si>
  <si>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</si>
  <si>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</si>
  <si>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</si>
  <si>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</si>
  <si>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</si>
  <si>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</si>
  <si>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</si>
  <si>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</si>
  <si>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</si>
  <si>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</si>
  <si>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</si>
  <si>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</si>
  <si>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</si>
  <si>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</si>
  <si>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</si>
  <si>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</si>
  <si>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</si>
  <si>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</si>
  <si>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</si>
  <si>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</si>
  <si>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</si>
  <si>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</si>
  <si>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</si>
  <si>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</si>
  <si>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</si>
  <si>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</si>
  <si>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</si>
  <si>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</si>
  <si>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</si>
  <si>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</si>
  <si>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</si>
  <si>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</si>
  <si>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</si>
  <si>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</si>
  <si>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</si>
  <si>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</si>
  <si>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</si>
  <si>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</si>
  <si>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</si>
  <si>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</si>
  <si>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</si>
  <si>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</si>
  <si>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</si>
  <si>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</si>
  <si>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</si>
  <si>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</si>
  <si>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</si>
  <si>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</si>
  <si>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</si>
  <si>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</si>
  <si>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</si>
  <si>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</si>
  <si>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</si>
  <si>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</si>
  <si>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</si>
  <si>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</si>
  <si>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</si>
  <si>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</si>
  <si>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</si>
  <si>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</si>
  <si>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</si>
  <si>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</si>
  <si>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</si>
  <si>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</si>
  <si>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</si>
  <si>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</si>
  <si>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</si>
  <si>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</si>
  <si>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</si>
  <si>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</si>
  <si>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</si>
  <si>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</si>
  <si>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</si>
  <si>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</si>
  <si>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</si>
  <si>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</si>
  <si>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</si>
  <si>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</si>
  <si>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</si>
  <si>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</si>
  <si>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</si>
  <si>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</si>
  <si>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</si>
  <si>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</si>
  <si>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</si>
  <si>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</si>
  <si>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</si>
  <si>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</si>
  <si>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</si>
  <si>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</si>
  <si>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</si>
  <si>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</si>
  <si>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</si>
  <si>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</si>
  <si>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</si>
  <si>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</si>
  <si>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</si>
  <si>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</si>
  <si>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</si>
  <si>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</si>
  <si>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</si>
  <si>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</si>
  <si>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</si>
  <si>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</si>
  <si>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</si>
  <si>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</si>
  <si>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</si>
  <si>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</si>
  <si>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</si>
  <si>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</si>
  <si>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</si>
  <si>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</si>
  <si>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</si>
  <si>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</si>
  <si>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</si>
  <si>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</si>
  <si>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</si>
  <si>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</si>
  <si>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</si>
  <si>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</si>
  <si>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</si>
  <si>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</si>
  <si>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</si>
  <si>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</si>
  <si>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</si>
  <si>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</si>
  <si>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</si>
  <si>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</si>
  <si>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</si>
  <si>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</si>
  <si>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</si>
  <si>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</si>
  <si>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</si>
  <si>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</si>
  <si>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</si>
  <si>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</si>
  <si>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</si>
  <si>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</si>
  <si>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</si>
  <si>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</si>
  <si>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</si>
  <si>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</si>
  <si>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</si>
  <si>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</si>
  <si>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</si>
  <si>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</si>
  <si>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</si>
  <si>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</si>
  <si>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</si>
  <si>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</si>
  <si>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</si>
  <si>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</si>
  <si>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</si>
  <si>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</si>
  <si>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</si>
  <si>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</si>
  <si>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</si>
  <si>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</si>
  <si>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</si>
  <si>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</si>
  <si>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</si>
  <si>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</si>
  <si>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</si>
  <si>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</si>
  <si>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</si>
  <si>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</si>
  <si>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</si>
  <si>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</si>
  <si>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</si>
  <si>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</si>
  <si>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</si>
  <si>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</si>
  <si>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</si>
  <si>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</si>
  <si>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</si>
  <si>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</si>
  <si>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</si>
  <si>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</si>
  <si>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</si>
  <si>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</si>
  <si>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</si>
  <si>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</si>
  <si>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</si>
  <si>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</si>
  <si>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</si>
  <si>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</si>
  <si>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</si>
  <si>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</si>
  <si>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</si>
  <si>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</si>
  <si>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</si>
  <si>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</si>
  <si>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</si>
  <si>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</si>
  <si>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</si>
  <si>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</si>
  <si>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</si>
  <si>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</si>
  <si>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</si>
  <si>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</si>
  <si>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</si>
  <si>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</si>
  <si>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</si>
  <si>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</si>
  <si>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</si>
  <si>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</si>
  <si>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</si>
  <si>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</si>
  <si>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</si>
  <si>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</si>
  <si>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</si>
  <si>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</si>
  <si>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</si>
  <si>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</si>
  <si>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</si>
  <si>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</si>
  <si>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</si>
  <si>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</si>
  <si>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</si>
  <si>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</si>
  <si>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</si>
  <si>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</si>
  <si>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</si>
  <si>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</si>
  <si>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</si>
  <si>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</si>
  <si>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</si>
  <si>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</si>
  <si>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</si>
  <si>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</si>
  <si>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</si>
  <si>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</si>
  <si>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</si>
  <si>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</si>
  <si>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</si>
  <si>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</si>
  <si>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</si>
  <si>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</si>
  <si>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</si>
  <si>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</si>
  <si>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</si>
  <si>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</si>
  <si>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</si>
  <si>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</si>
  <si>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</si>
  <si>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</si>
  <si>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</si>
  <si>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</si>
  <si>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</si>
  <si>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</si>
  <si>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</si>
  <si>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</si>
  <si>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</si>
  <si>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</si>
  <si>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</si>
  <si>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</si>
  <si>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</si>
  <si>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</si>
  <si>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</si>
  <si>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</si>
  <si>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</si>
  <si>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</si>
  <si>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</si>
  <si>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</si>
  <si>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</si>
  <si>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</si>
  <si>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</si>
  <si>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</si>
  <si>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</si>
  <si>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</si>
  <si>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</si>
  <si>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</si>
  <si>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</si>
  <si>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</si>
  <si>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</si>
  <si>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</si>
  <si>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</si>
  <si>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</si>
  <si>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</si>
  <si>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</si>
  <si>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</si>
  <si>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</si>
  <si>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</si>
  <si>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</si>
  <si>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</si>
  <si>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</si>
  <si>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</si>
  <si>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</si>
  <si>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</si>
  <si>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</si>
  <si>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</si>
  <si>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</si>
  <si>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</si>
  <si>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</si>
  <si>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</si>
  <si>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</si>
  <si>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</si>
  <si>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</si>
  <si>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</si>
  <si>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</si>
  <si>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</si>
  <si>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</si>
  <si>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</si>
  <si>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</si>
  <si>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</si>
  <si>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</si>
  <si>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</si>
  <si>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</si>
  <si>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</si>
  <si>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</si>
  <si>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</si>
  <si>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</si>
  <si>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</si>
  <si>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</si>
  <si>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</si>
  <si>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</si>
  <si>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</si>
  <si>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</si>
  <si>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</si>
  <si>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</si>
  <si>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</si>
  <si>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</si>
  <si>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</si>
  <si>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</si>
  <si>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</si>
  <si>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</si>
  <si>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</si>
  <si>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</si>
  <si>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</si>
  <si>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</si>
  <si>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</si>
  <si>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</si>
  <si>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</si>
  <si>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</si>
  <si>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</si>
  <si>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</si>
  <si>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</si>
  <si>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</si>
  <si>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</si>
  <si>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</si>
  <si>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</si>
  <si>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</si>
  <si>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</si>
  <si>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</si>
  <si>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</si>
  <si>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</si>
  <si>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</si>
  <si>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</si>
  <si>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</si>
  <si>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</si>
  <si>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</si>
  <si>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</si>
  <si>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</si>
  <si>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</si>
  <si>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</si>
  <si>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</si>
  <si>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</si>
  <si>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</si>
  <si>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</si>
  <si>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</si>
  <si>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</si>
  <si>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</si>
  <si>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</si>
  <si>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</si>
  <si>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</si>
  <si>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</si>
  <si>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</si>
  <si>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</si>
  <si>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</si>
  <si>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</si>
  <si>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</si>
  <si>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</si>
  <si>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</si>
  <si>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</si>
  <si>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</si>
  <si>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</si>
  <si>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</si>
  <si>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</si>
  <si>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</si>
  <si>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</si>
  <si>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</si>
  <si>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</si>
  <si>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</si>
  <si>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</si>
  <si>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</si>
  <si>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</si>
  <si>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</si>
  <si>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</si>
  <si>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</si>
  <si>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</si>
  <si>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</si>
  <si>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</si>
  <si>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</si>
  <si>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</si>
  <si>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</si>
  <si>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</si>
  <si>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</si>
  <si>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</si>
  <si>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</si>
  <si>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</si>
  <si>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</si>
  <si>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</si>
  <si>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</si>
  <si>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</si>
  <si>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</si>
  <si>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</si>
  <si>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</si>
  <si>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</si>
  <si>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</si>
  <si>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</si>
  <si>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</si>
  <si>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</si>
  <si>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</si>
  <si>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</si>
  <si>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</si>
  <si>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</si>
  <si>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</si>
  <si>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</si>
  <si>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</si>
  <si>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</si>
  <si>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</si>
  <si>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</si>
  <si>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</si>
  <si>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</si>
  <si>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</si>
  <si>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</si>
  <si>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</si>
  <si>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</si>
  <si>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</si>
  <si>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</si>
  <si>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</si>
  <si>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</si>
  <si>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</si>
  <si>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</si>
  <si>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</si>
  <si>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</si>
  <si>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</si>
  <si>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</si>
  <si>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</si>
  <si>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</si>
  <si>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</si>
  <si>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</si>
  <si>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</si>
  <si>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</si>
  <si>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</si>
  <si>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</si>
  <si>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</si>
  <si>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</si>
  <si>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</si>
  <si>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</si>
  <si>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</si>
  <si>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</si>
  <si>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</si>
  <si>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</si>
  <si>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</si>
  <si>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</si>
  <si>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</si>
  <si>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</si>
  <si>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</si>
  <si>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</si>
  <si>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</si>
  <si>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</si>
  <si>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</si>
  <si>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</si>
  <si>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</si>
  <si>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</si>
  <si>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</si>
  <si>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</si>
  <si>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</si>
  <si>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</si>
  <si>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</si>
  <si>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</si>
  <si>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</si>
  <si>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</si>
  <si>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</si>
  <si>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</si>
  <si>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</si>
  <si>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</si>
  <si>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</si>
  <si>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</si>
  <si>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</si>
  <si>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</si>
  <si>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</si>
  <si>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</si>
  <si>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</si>
  <si>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</si>
  <si>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</si>
  <si>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</si>
  <si>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</si>
  <si>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</si>
  <si>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</si>
  <si>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</si>
  <si>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</si>
  <si>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</si>
  <si>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</si>
  <si>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</si>
  <si>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</si>
  <si>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</si>
  <si>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</si>
  <si>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</si>
  <si>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</si>
  <si>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</si>
  <si>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</si>
  <si>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</si>
  <si>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</si>
  <si>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</si>
  <si>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</si>
  <si>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</si>
  <si>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</si>
  <si>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</si>
  <si>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</si>
  <si>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</si>
  <si>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</si>
  <si>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</si>
  <si>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</si>
  <si>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</si>
  <si>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</si>
  <si>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</si>
  <si>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</si>
  <si>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</si>
  <si>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</si>
  <si>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</si>
  <si>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</si>
  <si>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</si>
  <si>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</si>
  <si>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</si>
  <si>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</si>
  <si>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</si>
  <si>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</si>
  <si>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</si>
  <si>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</si>
  <si>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</si>
  <si>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</si>
  <si>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</si>
  <si>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</si>
  <si>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</si>
  <si>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</si>
  <si>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</si>
  <si>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</si>
  <si>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</si>
  <si>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</si>
  <si>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</si>
  <si>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</si>
  <si>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</si>
  <si>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</si>
  <si>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</si>
  <si>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</si>
  <si>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</si>
  <si>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</si>
  <si>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</si>
  <si>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</si>
  <si>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</si>
  <si>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</si>
  <si>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</si>
  <si>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</si>
  <si>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</si>
  <si>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</si>
  <si>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</si>
  <si>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</si>
  <si>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</si>
  <si>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</si>
  <si>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</si>
  <si>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</si>
  <si>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</si>
  <si>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</si>
  <si>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</si>
  <si>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</si>
  <si>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</si>
  <si>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</si>
  <si>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</si>
  <si>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</si>
  <si>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</si>
  <si>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</si>
  <si>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</si>
  <si>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</si>
  <si>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</si>
  <si>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</si>
  <si>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</si>
  <si>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</si>
  <si>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</si>
  <si>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</si>
  <si>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</si>
  <si>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</si>
  <si>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</si>
  <si>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</si>
  <si>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</si>
  <si>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</si>
  <si>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</si>
  <si>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</si>
  <si>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</si>
  <si>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</si>
  <si>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</si>
  <si>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</si>
  <si>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</si>
  <si>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</si>
  <si>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</si>
  <si>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</si>
  <si>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</si>
  <si>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</si>
  <si>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</si>
  <si>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</si>
  <si>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</si>
  <si>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</si>
  <si>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</si>
  <si>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</si>
  <si>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</si>
  <si>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</si>
  <si>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</si>
  <si>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</si>
  <si>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</si>
  <si>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</si>
  <si>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</si>
  <si>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</si>
  <si>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</si>
  <si>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</si>
  <si>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</si>
  <si>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</si>
  <si>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</si>
  <si>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</si>
  <si>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</si>
  <si>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</si>
  <si>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</si>
  <si>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</si>
  <si>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</si>
  <si>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</si>
  <si>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</si>
  <si>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</si>
  <si>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</si>
  <si>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</si>
  <si>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</si>
  <si>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</si>
  <si>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</si>
  <si>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</si>
  <si>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</si>
  <si>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</si>
  <si>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</si>
  <si>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</si>
  <si>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</si>
  <si>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</si>
  <si>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</si>
  <si>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</si>
  <si>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</si>
  <si>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</si>
  <si>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</si>
  <si>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</si>
  <si>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</si>
  <si>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</si>
  <si>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</si>
  <si>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</si>
  <si>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</si>
  <si>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</si>
  <si>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</si>
  <si>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</si>
  <si>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</si>
  <si>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</si>
  <si>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</si>
  <si>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</si>
  <si>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</si>
  <si>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</si>
  <si>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</si>
  <si>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</si>
  <si>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</si>
  <si>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</si>
  <si>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</si>
  <si>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</si>
  <si>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</si>
  <si>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</si>
  <si>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</si>
  <si>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</si>
  <si>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</si>
  <si>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</si>
  <si>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</si>
  <si>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</si>
  <si>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</si>
  <si>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</si>
  <si>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</si>
  <si>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</si>
  <si>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</si>
  <si>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</si>
  <si>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</si>
  <si>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</si>
  <si>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</si>
  <si>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</si>
  <si>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</si>
  <si>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</si>
  <si>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</si>
  <si>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</si>
  <si>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</si>
  <si>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</si>
  <si>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</si>
  <si>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</si>
  <si>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</si>
  <si>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</si>
  <si>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</si>
  <si>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</si>
  <si>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</si>
  <si>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</si>
  <si>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</si>
  <si>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</si>
  <si>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</si>
  <si>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</si>
  <si>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</si>
  <si>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</si>
  <si>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</si>
  <si>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</si>
  <si>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</si>
  <si>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</si>
  <si>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</si>
  <si>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</si>
  <si>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</si>
  <si>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</si>
  <si>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</si>
  <si>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</si>
  <si>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</si>
  <si>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</si>
  <si>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</si>
  <si>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</si>
  <si>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</si>
  <si>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</si>
  <si>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</si>
  <si>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</si>
  <si>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</si>
  <si>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</si>
  <si>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</si>
  <si>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</si>
  <si>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</si>
  <si>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</si>
  <si>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</si>
  <si>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</si>
  <si>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</si>
  <si>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</si>
  <si>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</si>
  <si>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</si>
  <si>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</si>
  <si>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</si>
  <si>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</si>
  <si>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</si>
  <si>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</si>
  <si>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</si>
  <si>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</si>
  <si>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</si>
  <si>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</si>
  <si>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</si>
  <si>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</si>
  <si>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</si>
  <si>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</si>
  <si>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</si>
  <si>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</si>
  <si>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</si>
  <si>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</si>
  <si>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</si>
  <si>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</si>
  <si>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</si>
  <si>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</si>
  <si>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</si>
  <si>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</si>
  <si>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</si>
  <si>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</si>
  <si>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</si>
  <si>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</si>
  <si>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</si>
  <si>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</si>
  <si>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</si>
  <si>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</si>
  <si>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</si>
  <si>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</si>
  <si>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</si>
  <si>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</si>
  <si>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</si>
  <si>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</si>
  <si>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</si>
  <si>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</si>
  <si>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</si>
  <si>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</si>
  <si>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</si>
  <si>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</si>
  <si>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</si>
  <si>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</si>
  <si>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</si>
  <si>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</si>
  <si>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</si>
  <si>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</si>
  <si>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</si>
  <si>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</si>
  <si>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</si>
  <si>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</si>
  <si>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</si>
  <si>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</si>
  <si>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</si>
  <si>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</si>
  <si>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</si>
  <si>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</si>
  <si>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</si>
  <si>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</si>
  <si>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</si>
  <si>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</si>
  <si>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</si>
  <si>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</si>
  <si>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</si>
  <si>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</si>
  <si>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</si>
  <si>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</si>
  <si>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</si>
  <si>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</si>
  <si>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</si>
  <si>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</si>
  <si>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</si>
  <si>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</si>
  <si>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</si>
  <si>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</si>
  <si>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</si>
  <si>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</si>
  <si>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</si>
  <si>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</si>
  <si>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</si>
  <si>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</si>
  <si>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</si>
  <si>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</si>
  <si>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</si>
  <si>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</si>
  <si>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</si>
  <si>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</si>
  <si>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</si>
  <si>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</si>
  <si>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</si>
  <si>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</si>
  <si>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</si>
  <si>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</si>
  <si>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</si>
  <si>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</si>
  <si>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</si>
  <si>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</si>
  <si>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</si>
  <si>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</si>
  <si>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</si>
  <si>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</si>
  <si>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</si>
  <si>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</si>
  <si>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</si>
  <si>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</si>
  <si>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</si>
  <si>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</si>
  <si>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</si>
  <si>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</si>
  <si>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</si>
  <si>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</si>
  <si>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</si>
  <si>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</si>
  <si>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</si>
  <si>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</si>
  <si>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</si>
  <si>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</si>
  <si>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</si>
  <si>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</si>
  <si>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</si>
  <si>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</si>
  <si>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</si>
  <si>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</si>
  <si>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</si>
  <si>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</si>
  <si>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</si>
  <si>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</si>
  <si>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</si>
  <si>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</si>
  <si>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</si>
  <si>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</si>
  <si>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</si>
  <si>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</si>
  <si>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</si>
  <si>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</si>
  <si>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</si>
  <si>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</si>
  <si>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</si>
  <si>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</si>
  <si>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</si>
  <si>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</si>
  <si>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</si>
  <si>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</si>
  <si>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</si>
  <si>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</si>
  <si>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</si>
  <si>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</si>
  <si>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</si>
  <si>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</si>
  <si>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</si>
  <si>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</si>
  <si>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</si>
  <si>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</si>
  <si>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</si>
  <si>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</si>
  <si>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</si>
  <si>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</si>
  <si>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</si>
  <si>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</si>
  <si>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</si>
  <si>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</si>
  <si>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</si>
  <si>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</si>
  <si>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</si>
  <si>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</si>
  <si>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</si>
  <si>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</si>
  <si>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</si>
  <si>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</si>
  <si>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</si>
  <si>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</si>
  <si>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</si>
  <si>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</si>
  <si>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</si>
  <si>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</si>
  <si>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</si>
  <si>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</si>
  <si>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</si>
  <si>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</si>
  <si>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</si>
  <si>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</si>
  <si>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</si>
  <si>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</si>
  <si>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</si>
  <si>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</si>
  <si>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</si>
  <si>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</si>
  <si>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</si>
  <si>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</si>
  <si>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</si>
  <si>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</si>
  <si>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</si>
  <si>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</si>
  <si>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</si>
  <si>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</si>
  <si>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</si>
  <si>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</si>
  <si>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</si>
  <si>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</si>
  <si>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</si>
  <si>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</si>
  <si>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</si>
  <si>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</si>
  <si>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</si>
  <si>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</si>
  <si>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</si>
  <si>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</si>
  <si>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</si>
  <si>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</si>
  <si>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</si>
  <si>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</si>
  <si>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</si>
  <si>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</si>
  <si>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</si>
  <si>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</si>
  <si>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</si>
  <si>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</si>
  <si>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</si>
  <si>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</si>
  <si>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</si>
  <si>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</si>
  <si>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</si>
  <si>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</si>
  <si>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</si>
  <si>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</si>
  <si>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</si>
  <si>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</si>
  <si>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</si>
  <si>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</si>
  <si>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</si>
  <si>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</si>
  <si>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</si>
  <si>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</si>
  <si>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</si>
  <si>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</si>
  <si>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</si>
  <si>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</si>
  <si>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</si>
  <si>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</si>
  <si>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</si>
  <si>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</si>
  <si>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</si>
  <si>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</si>
  <si>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</si>
  <si>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</si>
  <si>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</si>
  <si>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</si>
  <si>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</si>
  <si>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</si>
  <si>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</si>
  <si>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</si>
  <si>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</si>
  <si>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</si>
  <si>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</si>
  <si>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</si>
  <si>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</si>
  <si>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</si>
  <si>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</si>
  <si>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</si>
  <si>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</si>
  <si>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</si>
  <si>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</si>
  <si>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</si>
  <si>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</si>
  <si>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</si>
  <si>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</si>
  <si>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</si>
  <si>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</si>
  <si>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</si>
  <si>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</si>
  <si>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</si>
  <si>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</si>
  <si>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</si>
  <si>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</si>
  <si>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</si>
  <si>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</si>
  <si>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</si>
  <si>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</si>
  <si>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</si>
  <si>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</si>
  <si>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</si>
  <si>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</si>
  <si>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</si>
  <si>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</si>
  <si>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</si>
  <si>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</si>
  <si>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</si>
  <si>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</si>
  <si>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</si>
  <si>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</si>
  <si>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</si>
  <si>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</si>
  <si>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</si>
  <si>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</si>
  <si>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</si>
  <si>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</si>
  <si>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</si>
  <si>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</si>
  <si>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</si>
  <si>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</si>
  <si>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</si>
  <si>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</si>
  <si>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</si>
  <si>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</si>
  <si>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</si>
  <si>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</si>
  <si>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</si>
  <si>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</si>
  <si>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</si>
  <si>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</si>
  <si>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</si>
  <si>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</si>
  <si>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</si>
  <si>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</si>
  <si>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</si>
  <si>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</si>
  <si>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</si>
  <si>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</si>
  <si>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</si>
  <si>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</si>
  <si>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</si>
  <si>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</si>
  <si>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</si>
  <si>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</si>
  <si>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</si>
  <si>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</si>
  <si>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</si>
  <si>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</si>
  <si>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</si>
  <si>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</si>
  <si>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</si>
  <si>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</si>
  <si>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</si>
  <si>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</si>
  <si>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</si>
  <si>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</si>
  <si>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</si>
  <si>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</si>
  <si>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</si>
  <si>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</si>
  <si>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</si>
  <si>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</si>
  <si>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</si>
  <si>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</si>
  <si>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</si>
  <si>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</si>
  <si>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</si>
  <si>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</si>
  <si>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</si>
  <si>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</si>
  <si>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</si>
  <si>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</si>
  <si>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</si>
  <si>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</si>
  <si>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</si>
  <si>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</si>
  <si>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</si>
  <si>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</si>
  <si>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</si>
  <si>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</si>
  <si>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</si>
  <si>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</si>
  <si>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</si>
  <si>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</si>
  <si>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</si>
  <si>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</si>
  <si>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</si>
  <si>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</si>
  <si>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</si>
  <si>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</si>
  <si>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</si>
  <si>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</si>
  <si>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</si>
  <si>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</si>
  <si>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</si>
  <si>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</si>
  <si>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</si>
  <si>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</si>
  <si>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</si>
  <si>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</si>
  <si>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</si>
  <si>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</si>
  <si>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</si>
  <si>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</si>
  <si>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</si>
  <si>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</si>
  <si>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</si>
  <si>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</si>
  <si>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</si>
  <si>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</si>
  <si>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</si>
  <si>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</si>
  <si>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</si>
  <si>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</si>
  <si>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</si>
  <si>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</si>
  <si>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</si>
  <si>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</si>
  <si>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</si>
  <si>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</si>
  <si>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</si>
  <si>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</si>
  <si>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</si>
  <si>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</si>
  <si>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</si>
  <si>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</si>
  <si>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</si>
  <si>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</si>
  <si>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</si>
  <si>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</si>
  <si>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</si>
  <si>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</si>
  <si>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</si>
  <si>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</si>
  <si>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</si>
  <si>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</si>
  <si>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</si>
  <si>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</si>
  <si>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</si>
  <si>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</si>
  <si>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</si>
  <si>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</si>
  <si>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</si>
  <si>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</si>
  <si>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</si>
  <si>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</si>
  <si>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</si>
  <si>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</si>
  <si>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</si>
  <si>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</si>
  <si>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</si>
  <si>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</si>
  <si>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</si>
  <si>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</si>
  <si>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</si>
  <si>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</si>
  <si>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</si>
  <si>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</si>
  <si>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</si>
  <si>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</si>
  <si>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</si>
  <si>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</si>
  <si>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</si>
  <si>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</si>
  <si>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</si>
  <si>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</si>
  <si>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</si>
  <si>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</si>
  <si>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</si>
  <si>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</si>
  <si>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</si>
  <si>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</si>
  <si>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</si>
  <si>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</si>
  <si>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</si>
  <si>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</si>
  <si>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</si>
  <si>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</si>
  <si>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</si>
  <si>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</si>
  <si>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</si>
  <si>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</si>
  <si>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</si>
  <si>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</si>
  <si>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</si>
  <si>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</si>
  <si>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</si>
  <si>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</si>
  <si>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</si>
  <si>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</si>
  <si>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</si>
  <si>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</si>
  <si>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</si>
  <si>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</si>
  <si>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</si>
  <si>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</si>
  <si>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</si>
  <si>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</si>
  <si>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</si>
  <si>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</si>
  <si>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</si>
  <si>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</si>
  <si>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</si>
  <si>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</si>
  <si>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</si>
  <si>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</si>
  <si>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</si>
  <si>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</si>
  <si>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</si>
  <si>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</si>
  <si>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</si>
  <si>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</si>
  <si>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</si>
  <si>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</si>
  <si>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</si>
  <si>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</si>
  <si>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</si>
  <si>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</si>
  <si>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</si>
  <si>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</si>
  <si>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</si>
  <si>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</si>
  <si>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</si>
  <si>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</si>
  <si>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</si>
  <si>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</si>
  <si>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</si>
  <si>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</si>
  <si>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</si>
  <si>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</si>
  <si>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</si>
  <si>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</si>
  <si>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</si>
  <si>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</si>
  <si>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</si>
  <si>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</si>
  <si>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</si>
  <si>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</si>
  <si>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</si>
  <si>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</si>
  <si>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</si>
  <si>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</si>
  <si>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</si>
  <si>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</si>
  <si>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</si>
  <si>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</si>
  <si>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</si>
  <si>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</si>
  <si>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</si>
  <si>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</si>
  <si>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</si>
  <si>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</si>
  <si>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</si>
  <si>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</si>
  <si>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</si>
  <si>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</si>
  <si>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</si>
  <si>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</si>
  <si>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</si>
  <si>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</si>
  <si>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</si>
  <si>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</si>
  <si>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</si>
  <si>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</si>
  <si>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</si>
  <si>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</si>
  <si>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</si>
  <si>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</si>
  <si>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</si>
  <si>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</si>
  <si>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</si>
  <si>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</si>
  <si>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</si>
  <si>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</si>
  <si>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</si>
  <si>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</si>
  <si>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</si>
  <si>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</si>
  <si>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</si>
  <si>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</si>
  <si>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</si>
  <si>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</si>
  <si>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</si>
  <si>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</si>
  <si>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</si>
  <si>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</si>
  <si>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</si>
  <si>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</si>
  <si>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</si>
  <si>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</si>
  <si>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</si>
  <si>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</si>
  <si>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</si>
  <si>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</si>
  <si>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</si>
  <si>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</si>
  <si>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</si>
  <si>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</si>
  <si>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</si>
  <si>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</si>
  <si>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</si>
  <si>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</si>
  <si>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</si>
  <si>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</si>
  <si>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</si>
  <si>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</si>
  <si>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</si>
  <si>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</si>
  <si>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</si>
  <si>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</si>
  <si>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</si>
  <si>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</si>
  <si>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</si>
  <si>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</si>
  <si>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</si>
  <si>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</si>
  <si>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</si>
  <si>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</si>
  <si>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</si>
  <si>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</si>
  <si>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</si>
  <si>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</si>
  <si>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</si>
  <si>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</si>
  <si>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</si>
  <si>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</si>
  <si>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</si>
  <si>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</si>
  <si>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</si>
  <si>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</si>
  <si>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</si>
  <si>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</si>
  <si>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</si>
  <si>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</si>
  <si>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</si>
  <si>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</si>
  <si>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</si>
  <si>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</si>
  <si>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</si>
  <si>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</si>
  <si>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</si>
  <si>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</si>
  <si>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</si>
  <si>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</si>
  <si>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</si>
  <si>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</si>
  <si>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</si>
  <si>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</si>
  <si>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</si>
  <si>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</si>
  <si>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</si>
  <si>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</si>
  <si>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</si>
  <si>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</si>
  <si>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</si>
  <si>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</si>
  <si>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</si>
  <si>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</si>
  <si>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</si>
  <si>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</si>
  <si>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</si>
  <si>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</si>
  <si>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</si>
  <si>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</si>
  <si>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</si>
  <si>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</si>
  <si>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</si>
  <si>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</si>
  <si>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</si>
  <si>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</si>
  <si>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</si>
  <si>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</si>
  <si>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</si>
  <si>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</si>
  <si>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</si>
  <si>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</si>
  <si>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</si>
  <si>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</si>
  <si>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</si>
  <si>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</si>
  <si>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</si>
  <si>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</si>
  <si>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</si>
  <si>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</si>
  <si>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</si>
  <si>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</si>
  <si>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</si>
  <si>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</si>
  <si>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</si>
  <si>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</si>
  <si>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</si>
  <si>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</si>
  <si>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</si>
  <si>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</si>
  <si>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</si>
  <si>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</si>
  <si>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</si>
  <si>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</si>
  <si>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</si>
  <si>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</si>
  <si>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</si>
  <si>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</si>
  <si>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</si>
  <si>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</si>
  <si>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</si>
  <si>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</si>
  <si>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</si>
  <si>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</si>
  <si>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</si>
  <si>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</si>
  <si>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</si>
  <si>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</si>
  <si>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</si>
  <si>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</si>
  <si>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</si>
  <si>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</si>
  <si>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</si>
  <si>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</si>
  <si>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</si>
  <si>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</si>
  <si>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</si>
  <si>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</si>
  <si>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</si>
  <si>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</si>
  <si>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</si>
  <si>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</si>
  <si>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</si>
  <si>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</si>
  <si>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</si>
  <si>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</si>
  <si>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</si>
  <si>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</si>
  <si>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</si>
  <si>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</si>
  <si>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</si>
  <si>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</si>
  <si>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</si>
  <si>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</si>
  <si>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</si>
  <si>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</si>
  <si>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</si>
  <si>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</si>
  <si>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</si>
  <si>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</si>
  <si>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</si>
  <si>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</si>
  <si>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</si>
  <si>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</si>
  <si>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</si>
  <si>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</si>
  <si>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</si>
  <si>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</si>
  <si>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</si>
  <si>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</si>
  <si>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</si>
  <si>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</si>
  <si>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</si>
  <si>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</si>
  <si>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</si>
  <si>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</si>
  <si>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</si>
  <si>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</si>
  <si>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</si>
  <si>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</si>
  <si>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</si>
  <si>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</si>
  <si>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</si>
  <si>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</si>
  <si>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</si>
  <si>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</si>
  <si>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</si>
  <si>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</si>
  <si>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</si>
  <si>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</si>
  <si>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</si>
  <si>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</si>
  <si>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</si>
  <si>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</si>
  <si>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</si>
  <si>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</si>
  <si>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</si>
  <si>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</si>
  <si>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</si>
  <si>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</si>
  <si>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</si>
  <si>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</si>
  <si>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</si>
  <si>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</si>
  <si>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</si>
  <si>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</si>
  <si>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</si>
  <si>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</si>
  <si>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</si>
  <si>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</si>
  <si>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</si>
  <si>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</si>
  <si>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</si>
  <si>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</si>
  <si>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</si>
  <si>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</si>
  <si>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</si>
  <si>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</si>
  <si>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</si>
  <si>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</si>
  <si>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</si>
  <si>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</si>
  <si>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</si>
  <si>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</si>
  <si>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</si>
  <si>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</si>
  <si>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</si>
  <si>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</si>
  <si>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</si>
  <si>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</si>
  <si>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</si>
  <si>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</si>
  <si>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</si>
  <si>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</si>
  <si>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</si>
  <si>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</si>
  <si>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</si>
  <si>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</si>
  <si>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</si>
  <si>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</si>
  <si>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</si>
  <si>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</si>
  <si>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</si>
  <si>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</si>
  <si>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</si>
  <si>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</si>
  <si>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</si>
  <si>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</si>
  <si>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</si>
  <si>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</si>
  <si>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</si>
  <si>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</si>
  <si>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</si>
  <si>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</si>
  <si>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</si>
  <si>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</si>
  <si>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</si>
  <si>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</si>
  <si>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</si>
  <si>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</si>
  <si>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</si>
  <si>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</si>
  <si>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</si>
  <si>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</si>
  <si>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</si>
  <si>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</si>
  <si>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</si>
  <si>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</si>
  <si>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</si>
  <si>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</si>
  <si>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</si>
  <si>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</si>
  <si>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</si>
  <si>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</si>
  <si>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</si>
  <si>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</si>
  <si>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</si>
  <si>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</si>
  <si>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</si>
  <si>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</si>
  <si>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</si>
  <si>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</si>
  <si>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</si>
  <si>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</si>
  <si>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</si>
  <si>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</si>
  <si>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</si>
  <si>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</si>
  <si>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</si>
  <si>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</si>
  <si>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</si>
  <si>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</si>
  <si>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</si>
  <si>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</si>
  <si>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</si>
  <si>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</si>
  <si>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</si>
  <si>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</si>
  <si>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</si>
  <si>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</si>
  <si>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</si>
  <si>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</si>
  <si>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</si>
  <si>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</si>
  <si>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</si>
  <si>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</si>
  <si>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</si>
  <si>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</si>
  <si>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</si>
  <si>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</si>
  <si>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</si>
  <si>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</si>
  <si>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</si>
  <si>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</si>
  <si>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</si>
  <si>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</si>
  <si>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</si>
  <si>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</si>
  <si>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</si>
  <si>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</si>
  <si>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</si>
  <si>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</si>
  <si>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</si>
  <si>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</si>
  <si>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</si>
  <si>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</si>
  <si>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</si>
  <si>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</si>
  <si>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</si>
  <si>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</si>
  <si>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</si>
  <si>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</si>
  <si>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</si>
  <si>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</si>
  <si>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</si>
  <si>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</si>
  <si>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</si>
  <si>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</si>
  <si>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</si>
  <si>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</si>
  <si>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</si>
  <si>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</si>
  <si>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</si>
  <si>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</si>
  <si>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</si>
  <si>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</si>
  <si>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</si>
  <si>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</si>
  <si>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</si>
  <si>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</si>
  <si>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</si>
  <si>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</si>
  <si>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</si>
  <si>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</si>
  <si>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</si>
  <si>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</si>
  <si>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</si>
  <si>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</si>
  <si>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</si>
  <si>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</si>
  <si>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</si>
  <si>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</si>
  <si>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</si>
  <si>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</si>
  <si>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</si>
  <si>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</si>
  <si>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</si>
  <si>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</si>
  <si>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</si>
  <si>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</si>
  <si>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</si>
  <si>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</si>
  <si>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</si>
  <si>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</si>
  <si>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</si>
  <si>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</si>
  <si>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</si>
  <si>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</si>
  <si>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</si>
  <si>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</si>
  <si>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</si>
  <si>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</si>
  <si>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</si>
  <si>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</si>
  <si>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</si>
  <si>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</si>
  <si>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</si>
  <si>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</si>
  <si>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</si>
  <si>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</si>
  <si>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</si>
  <si>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</si>
  <si>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</si>
  <si>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</si>
  <si>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</si>
  <si>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</si>
  <si>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</si>
  <si>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</si>
  <si>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</si>
  <si>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</si>
  <si>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</si>
  <si>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</si>
  <si>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</si>
  <si>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</si>
  <si>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</si>
  <si>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</si>
  <si>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</si>
  <si>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</si>
  <si>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</si>
  <si>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</si>
  <si>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</si>
  <si>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</si>
  <si>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</si>
  <si>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</si>
  <si>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</si>
  <si>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</si>
  <si>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</si>
  <si>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</si>
  <si>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</si>
  <si>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</si>
  <si>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</si>
  <si>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</si>
  <si>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</si>
  <si>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</si>
  <si>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</si>
  <si>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</si>
  <si>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</si>
  <si>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</si>
  <si>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</si>
  <si>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</si>
  <si>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</si>
  <si>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</si>
  <si>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</si>
  <si>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</si>
  <si>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</si>
  <si>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</si>
  <si>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</si>
  <si>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</si>
  <si>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</si>
  <si>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</si>
  <si>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</si>
  <si>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</si>
  <si>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</si>
  <si>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</si>
  <si>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</si>
  <si>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</si>
  <si>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</si>
  <si>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</si>
  <si>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</si>
  <si>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</si>
  <si>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</si>
  <si>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</si>
  <si>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</si>
  <si>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</si>
  <si>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</si>
  <si>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</si>
  <si>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</si>
  <si>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</si>
  <si>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</si>
  <si>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</si>
  <si>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</si>
  <si>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</si>
  <si>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</si>
  <si>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</si>
  <si>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</si>
  <si>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</si>
  <si>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</si>
  <si>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</si>
  <si>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</si>
  <si>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</si>
  <si>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</si>
  <si>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</si>
  <si>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</si>
  <si>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</si>
  <si>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</si>
  <si>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</si>
  <si>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</si>
  <si>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</si>
  <si>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</si>
  <si>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</si>
  <si>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</si>
  <si>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</si>
  <si>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</si>
  <si>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</si>
  <si>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</si>
  <si>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</si>
  <si>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</si>
  <si>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</si>
  <si>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</si>
  <si>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</si>
  <si>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</si>
  <si>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</si>
  <si>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</si>
  <si>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</si>
  <si>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</si>
  <si>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</si>
  <si>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</si>
  <si>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</si>
  <si>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</si>
  <si>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</si>
  <si>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</si>
  <si>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</si>
  <si>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</si>
  <si>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</si>
  <si>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</si>
  <si>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</si>
  <si>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</si>
  <si>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</si>
  <si>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</si>
  <si>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</si>
  <si>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</si>
  <si>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</si>
  <si>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</si>
  <si>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</si>
  <si>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</si>
  <si>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</si>
  <si>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</si>
  <si>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</si>
  <si>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</si>
  <si>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</si>
  <si>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</si>
  <si>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</si>
  <si>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</si>
  <si>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</si>
  <si>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</si>
  <si>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</si>
  <si>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</si>
  <si>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</si>
  <si>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</si>
  <si>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</si>
  <si>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</si>
  <si>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</si>
  <si>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</si>
  <si>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</si>
  <si>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</si>
  <si>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</si>
  <si>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</si>
  <si>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</si>
  <si>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</si>
  <si>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</si>
  <si>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</si>
  <si>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</si>
  <si>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</si>
  <si>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</si>
  <si>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</si>
  <si>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</si>
  <si>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</si>
  <si>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</si>
  <si>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</si>
  <si>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</si>
  <si>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</si>
  <si>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</si>
  <si>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</si>
  <si>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</si>
  <si>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</si>
  <si>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</si>
  <si>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</si>
  <si>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</si>
  <si>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</si>
  <si>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</si>
  <si>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</si>
  <si>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</si>
  <si>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</si>
  <si>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</si>
  <si>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</si>
  <si>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</si>
  <si>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</si>
  <si>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</si>
  <si>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</si>
  <si>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</si>
  <si>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</si>
  <si>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</si>
  <si>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</si>
  <si>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</si>
  <si>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</si>
  <si>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</si>
  <si>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</si>
  <si>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</si>
  <si>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</si>
  <si>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</si>
  <si>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</si>
  <si>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</si>
  <si>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</si>
  <si>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</si>
  <si>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</si>
  <si>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</si>
  <si>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</si>
  <si>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</si>
  <si>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</si>
  <si>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</si>
  <si>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</si>
  <si>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</si>
  <si>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</si>
  <si>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</si>
  <si>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</si>
  <si>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</si>
  <si>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</si>
  <si>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</si>
  <si>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</si>
  <si>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</si>
  <si>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</si>
  <si>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</si>
  <si>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</si>
  <si>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</si>
  <si>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</si>
  <si>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</si>
  <si>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</si>
  <si>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</si>
  <si>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</si>
  <si>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</si>
  <si>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</si>
  <si>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</si>
  <si>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</si>
  <si>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</si>
  <si>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</si>
  <si>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</si>
  <si>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</si>
  <si>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</si>
  <si>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</si>
  <si>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</si>
  <si>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</si>
  <si>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</si>
  <si>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</si>
  <si>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</si>
  <si>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</si>
  <si>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</si>
  <si>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</si>
  <si>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</si>
  <si>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</si>
  <si>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</si>
  <si>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</si>
  <si>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</si>
  <si>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</si>
  <si>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</si>
  <si>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</si>
  <si>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</si>
  <si>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</si>
  <si>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</si>
  <si>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</si>
  <si>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</si>
  <si>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</si>
  <si>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</si>
  <si>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</si>
  <si>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</si>
  <si>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</si>
  <si>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</si>
  <si>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</si>
  <si>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</si>
  <si>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</si>
  <si>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</si>
  <si>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</si>
  <si>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</si>
  <si>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</si>
  <si>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</si>
  <si>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</si>
  <si>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</si>
  <si>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</si>
  <si>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</si>
  <si>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</si>
  <si>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</si>
  <si>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</si>
  <si>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</si>
  <si>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</si>
  <si>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</si>
  <si>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</si>
  <si>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</si>
  <si>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</si>
  <si>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</si>
  <si>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</si>
  <si>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</si>
  <si>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</si>
  <si>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</si>
  <si>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</si>
  <si>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</si>
  <si>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</si>
  <si>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</si>
  <si>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</si>
  <si>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</si>
  <si>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</si>
  <si>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</si>
  <si>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</si>
  <si>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</si>
  <si>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</si>
  <si>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</si>
  <si>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</si>
  <si>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</si>
  <si>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</si>
  <si>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</si>
  <si>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</si>
  <si>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</si>
  <si>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</si>
  <si>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</si>
  <si>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</si>
  <si>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</si>
  <si>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</si>
  <si>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</si>
  <si>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</si>
  <si>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</si>
  <si>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</si>
  <si>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</si>
  <si>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</si>
  <si>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</si>
  <si>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</si>
  <si>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</si>
  <si>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</si>
  <si>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</si>
  <si>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</si>
  <si>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</si>
  <si>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</si>
  <si>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</si>
  <si>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</si>
  <si>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</si>
  <si>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</si>
  <si>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</si>
  <si>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</si>
  <si>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</si>
  <si>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</si>
  <si>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</si>
  <si>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</si>
  <si>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</si>
  <si>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</si>
  <si>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</si>
  <si>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</si>
  <si>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</si>
  <si>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</si>
  <si>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</si>
  <si>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</si>
  <si>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</si>
  <si>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</si>
  <si>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</si>
  <si>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</si>
  <si>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</si>
  <si>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</si>
  <si>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</si>
  <si>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</si>
  <si>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</si>
  <si>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</si>
  <si>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</si>
  <si>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</si>
  <si>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</si>
  <si>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</si>
  <si>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</si>
  <si>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</si>
  <si>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</si>
  <si>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</si>
  <si>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</si>
  <si>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</si>
  <si>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</si>
  <si>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</si>
  <si>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</si>
  <si>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</si>
  <si>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</si>
  <si>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</si>
  <si>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</si>
  <si>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</si>
  <si>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</si>
  <si>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</si>
  <si>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</si>
  <si>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</si>
  <si>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</si>
  <si>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</si>
  <si>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</si>
  <si>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</si>
  <si>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</si>
  <si>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</si>
  <si>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</si>
  <si>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</si>
  <si>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</si>
  <si>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</si>
  <si>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</si>
  <si>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</si>
  <si>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</si>
  <si>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</si>
  <si>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</si>
  <si>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</si>
  <si>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</si>
  <si>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</si>
  <si>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</si>
  <si>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</si>
  <si>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</si>
  <si>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</si>
  <si>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</si>
  <si>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</si>
  <si>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</si>
  <si>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</si>
  <si>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</si>
  <si>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</si>
  <si>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</si>
  <si>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</si>
  <si>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</si>
  <si>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</si>
  <si>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</si>
  <si>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</si>
  <si>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</si>
  <si>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</si>
  <si>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</si>
  <si>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</si>
  <si>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</si>
  <si>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</si>
  <si>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</si>
  <si>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</si>
  <si>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</si>
  <si>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</si>
  <si>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</si>
  <si>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</si>
  <si>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</si>
  <si>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</si>
  <si>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</si>
  <si>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</si>
  <si>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</si>
  <si>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</si>
  <si>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</si>
  <si>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</si>
  <si>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</si>
  <si>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</si>
  <si>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</si>
  <si>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</si>
  <si>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</si>
  <si>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</si>
  <si>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</si>
  <si>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</si>
  <si>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</si>
  <si>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</si>
  <si>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</si>
  <si>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</si>
  <si>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</si>
  <si>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</si>
  <si>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</si>
  <si>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</si>
  <si>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</si>
  <si>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</si>
  <si>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</si>
  <si>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</si>
  <si>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</si>
  <si>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</si>
  <si>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</si>
  <si>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</si>
  <si>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</si>
  <si>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</si>
  <si>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</si>
  <si>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</si>
  <si>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</si>
  <si>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</si>
  <si>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</si>
  <si>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</si>
  <si>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</si>
  <si>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</si>
  <si>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</si>
  <si>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</si>
  <si>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</si>
  <si>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</si>
  <si>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</si>
  <si>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</si>
  <si>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</si>
  <si>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</si>
  <si>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</si>
  <si>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</si>
  <si>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</si>
  <si>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</si>
  <si>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</si>
  <si>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</si>
  <si>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</si>
  <si>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</si>
  <si>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</si>
  <si>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</si>
  <si>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</si>
  <si>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</si>
  <si>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</si>
  <si>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</si>
  <si>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</si>
  <si>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</si>
  <si>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</si>
  <si>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</si>
  <si>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</si>
  <si>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</si>
  <si>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</si>
  <si>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</si>
  <si>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</si>
  <si>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</si>
  <si>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</si>
  <si>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</si>
  <si>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</si>
  <si>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</si>
  <si>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</si>
  <si>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</si>
  <si>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</si>
  <si>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</si>
  <si>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</si>
  <si>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</si>
  <si>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</si>
  <si>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</si>
  <si>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</si>
  <si>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</si>
  <si>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</si>
  <si>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</si>
  <si>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</si>
  <si>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</si>
  <si>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</si>
  <si>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</si>
  <si>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</si>
  <si>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</si>
  <si>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</si>
  <si>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</si>
  <si>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</si>
  <si>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</si>
  <si>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</si>
  <si>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</si>
  <si>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</si>
  <si>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</si>
  <si>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</si>
  <si>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</si>
  <si>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</si>
  <si>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</si>
  <si>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</si>
  <si>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</si>
  <si>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</si>
  <si>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</si>
  <si>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</si>
  <si>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</si>
  <si>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</si>
  <si>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</si>
  <si>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</si>
  <si>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</si>
  <si>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</si>
  <si>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</si>
  <si>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</si>
  <si>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</si>
  <si>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</si>
  <si>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</si>
  <si>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</si>
  <si>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</si>
  <si>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</si>
  <si>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</si>
  <si>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</si>
  <si>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</si>
  <si>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</si>
  <si>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</si>
  <si>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</si>
  <si>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</si>
  <si>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</si>
  <si>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</si>
  <si>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</si>
  <si>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</si>
  <si>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</si>
  <si>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</si>
  <si>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</si>
  <si>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</si>
  <si>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</si>
  <si>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</si>
  <si>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</si>
  <si>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</si>
  <si>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</si>
  <si>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</si>
  <si>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</si>
  <si>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</si>
  <si>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</si>
  <si>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</si>
  <si>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</si>
  <si>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</si>
  <si>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</si>
  <si>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</si>
  <si>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</si>
  <si>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</si>
  <si>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</si>
  <si>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</si>
  <si>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</si>
  <si>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</si>
  <si>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</si>
  <si>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</si>
  <si>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</si>
  <si>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</si>
  <si>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</si>
  <si>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</si>
  <si>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</si>
  <si>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</si>
  <si>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</si>
  <si>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</si>
  <si>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</si>
  <si>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</si>
  <si>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</si>
  <si>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</si>
  <si>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</si>
  <si>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</si>
  <si>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</si>
  <si>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</si>
  <si>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</si>
  <si>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</si>
  <si>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</si>
  <si>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</si>
  <si>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</si>
  <si>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</si>
  <si>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</si>
  <si>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</si>
  <si>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</si>
  <si>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</si>
  <si>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</si>
  <si>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</si>
  <si>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</si>
  <si>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</si>
  <si>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</si>
  <si>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</si>
  <si>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</si>
  <si>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</si>
  <si>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</si>
  <si>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</si>
  <si>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</si>
  <si>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</si>
  <si>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</si>
  <si>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</si>
  <si>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</si>
  <si>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</si>
  <si>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</si>
  <si>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</si>
  <si>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</si>
  <si>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</si>
  <si>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</si>
  <si>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</si>
  <si>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</si>
  <si>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</si>
  <si>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</si>
  <si>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</si>
  <si>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</si>
  <si>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</si>
  <si>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</si>
  <si>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</si>
  <si>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</si>
  <si>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</si>
  <si>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</si>
  <si>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</si>
  <si>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</si>
  <si>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</si>
  <si>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</si>
  <si>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</si>
  <si>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</si>
  <si>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</si>
  <si>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</si>
  <si>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</si>
  <si>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</si>
  <si>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</si>
  <si>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</si>
  <si>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</si>
  <si>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</si>
  <si>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</si>
  <si>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</si>
  <si>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</si>
  <si>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</si>
  <si>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</si>
  <si>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</si>
  <si>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</si>
  <si>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</si>
  <si>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</si>
  <si>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</si>
  <si>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</si>
  <si>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</si>
  <si>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</si>
  <si>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</si>
  <si>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</si>
  <si>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</si>
  <si>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</si>
  <si>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</si>
  <si>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</si>
  <si>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</si>
  <si>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</si>
  <si>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</si>
  <si>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</si>
  <si>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</si>
  <si>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</si>
  <si>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</si>
  <si>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</si>
  <si>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</si>
  <si>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</si>
  <si>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</si>
  <si>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</si>
  <si>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</si>
  <si>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</si>
  <si>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</si>
  <si>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</si>
  <si>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</si>
  <si>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</si>
  <si>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</si>
  <si>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</si>
  <si>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</si>
  <si>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</si>
  <si>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</si>
  <si>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</si>
  <si>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</si>
  <si>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</si>
  <si>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</si>
  <si>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</si>
  <si>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</si>
  <si>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</si>
  <si>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</si>
  <si>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</si>
  <si>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</si>
  <si>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</si>
  <si>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</si>
  <si>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</si>
  <si>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</si>
  <si>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</si>
  <si>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</si>
  <si>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</si>
  <si>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</si>
  <si>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</si>
  <si>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</si>
  <si>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</si>
  <si>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</si>
  <si>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</si>
  <si>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</si>
  <si>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</si>
  <si>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</si>
  <si>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</si>
  <si>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</si>
  <si>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</si>
  <si>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</si>
  <si>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</si>
  <si>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</si>
  <si>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</si>
  <si>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</si>
  <si>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</si>
  <si>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</si>
  <si>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</si>
  <si>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</si>
  <si>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</si>
  <si>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</si>
  <si>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</si>
  <si>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</si>
  <si>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</si>
  <si>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</si>
  <si>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</si>
  <si>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</si>
  <si>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</si>
  <si>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</si>
  <si>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</si>
  <si>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</si>
  <si>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</si>
  <si>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</si>
  <si>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</si>
  <si>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</si>
  <si>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</si>
  <si>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</si>
  <si>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</si>
  <si>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</si>
  <si>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</si>
  <si>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</si>
  <si>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</si>
  <si>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</si>
  <si>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</si>
  <si>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</si>
  <si>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</si>
  <si>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</si>
  <si>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</si>
  <si>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</si>
  <si>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</si>
  <si>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</si>
  <si>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</si>
  <si>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</si>
  <si>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</si>
  <si>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</si>
  <si>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</si>
  <si>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</si>
  <si>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</si>
  <si>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</si>
  <si>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</si>
  <si>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</si>
  <si>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</si>
  <si>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</si>
  <si>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</si>
  <si>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</si>
  <si>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</si>
  <si>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</si>
  <si>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</si>
  <si>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</si>
  <si>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</si>
  <si>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</si>
  <si>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</si>
  <si>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</si>
  <si>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</si>
  <si>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</si>
  <si>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</si>
  <si>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</si>
  <si>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</si>
  <si>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</si>
  <si>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</si>
  <si>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</si>
  <si>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</si>
  <si>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</si>
  <si>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</si>
  <si>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</si>
  <si>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</si>
  <si>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</si>
  <si>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</si>
  <si>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</si>
  <si>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</si>
  <si>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</si>
  <si>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</si>
  <si>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</si>
  <si>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</si>
  <si>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</si>
  <si>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</si>
  <si>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</si>
  <si>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</si>
  <si>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</si>
  <si>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</si>
  <si>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</si>
  <si>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</si>
  <si>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</si>
  <si>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</si>
  <si>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</si>
  <si>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</si>
  <si>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</si>
  <si>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</si>
  <si>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</si>
  <si>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</si>
  <si>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</si>
  <si>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</si>
  <si>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</si>
  <si>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</si>
  <si>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</si>
  <si>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</si>
  <si>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</si>
  <si>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</si>
  <si>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</si>
  <si>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</si>
  <si>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</si>
  <si>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</si>
  <si>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</si>
  <si>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</si>
  <si>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</si>
  <si>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</si>
  <si>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</si>
  <si>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</si>
  <si>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</si>
  <si>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</si>
  <si>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</si>
  <si>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</si>
  <si>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</si>
  <si>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</si>
  <si>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</si>
  <si>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</si>
  <si>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</si>
  <si>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</si>
  <si>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</si>
  <si>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</si>
  <si>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</si>
  <si>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</si>
  <si>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</si>
  <si>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</si>
  <si>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</si>
  <si>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</si>
  <si>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</si>
  <si>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</si>
  <si>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</si>
  <si>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</si>
  <si>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</si>
  <si>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</si>
  <si>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</si>
  <si>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</si>
  <si>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</si>
  <si>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</si>
  <si>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</si>
  <si>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</si>
  <si>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</si>
  <si>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</si>
  <si>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</si>
  <si>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</si>
  <si>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</si>
  <si>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</si>
  <si>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</si>
  <si>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</si>
  <si>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</si>
  <si>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</si>
  <si>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</si>
  <si>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</si>
  <si>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</si>
  <si>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</si>
  <si>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</si>
  <si>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</si>
  <si>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</si>
  <si>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</si>
  <si>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</si>
  <si>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</si>
  <si>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</si>
  <si>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</si>
  <si>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</si>
  <si>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</si>
  <si>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</si>
  <si>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</si>
  <si>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</si>
  <si>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</si>
  <si>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</si>
  <si>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</si>
  <si>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</si>
  <si>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</si>
  <si>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</si>
  <si>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</si>
  <si>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</si>
  <si>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</si>
  <si>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</si>
  <si>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</si>
  <si>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</si>
  <si>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</si>
  <si>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</si>
  <si>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</si>
  <si>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</si>
  <si>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</si>
  <si>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</si>
  <si>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</si>
  <si>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</si>
  <si>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</si>
  <si>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</si>
  <si>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</si>
  <si>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</si>
  <si>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</si>
  <si>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</si>
  <si>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</si>
  <si>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</si>
  <si>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</si>
  <si>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</si>
  <si>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</si>
  <si>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</si>
  <si>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</si>
  <si>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</si>
  <si>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</si>
  <si>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</si>
  <si>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</si>
  <si>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</si>
  <si>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</si>
  <si>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</si>
  <si>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</si>
  <si>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</si>
  <si>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</si>
  <si>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</si>
  <si>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</si>
  <si>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</si>
  <si>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</si>
  <si>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</si>
  <si>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</si>
  <si>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</si>
  <si>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</si>
  <si>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</si>
  <si>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</si>
  <si>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</si>
  <si>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</si>
  <si>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</si>
  <si>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</si>
  <si>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</si>
  <si>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</si>
  <si>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</si>
  <si>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</si>
  <si>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</si>
  <si>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</si>
  <si>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</si>
  <si>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</si>
  <si>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</si>
  <si>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</si>
  <si>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</si>
  <si>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</si>
  <si>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</si>
  <si>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</si>
  <si>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</si>
  <si>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</si>
  <si>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</si>
  <si>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</si>
  <si>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</si>
  <si>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</si>
  <si>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</si>
  <si>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</si>
  <si>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</si>
  <si>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</si>
  <si>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</si>
  <si>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</si>
  <si>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</si>
  <si>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</si>
  <si>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</si>
  <si>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</si>
  <si>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</si>
  <si>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</si>
  <si>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</si>
  <si>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</si>
  <si>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</si>
  <si>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</si>
  <si>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</si>
  <si>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</si>
  <si>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</si>
  <si>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</si>
  <si>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</si>
  <si>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</si>
  <si>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</si>
  <si>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</si>
  <si>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</si>
  <si>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</si>
  <si>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</si>
  <si>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</si>
  <si>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</si>
  <si>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</si>
  <si>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</si>
  <si>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</si>
  <si>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</si>
  <si>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</si>
  <si>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</si>
  <si>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</si>
  <si>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</si>
  <si>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</si>
  <si>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</si>
  <si>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</si>
  <si>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</si>
  <si>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</si>
  <si>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</si>
  <si>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</si>
  <si>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</si>
  <si>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</si>
  <si>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</si>
  <si>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</si>
  <si>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</si>
  <si>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</si>
  <si>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</si>
  <si>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</si>
  <si>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</si>
  <si>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</si>
  <si>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</si>
  <si>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</si>
  <si>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</si>
  <si>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</si>
  <si>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</si>
  <si>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</si>
  <si>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</si>
  <si>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</si>
  <si>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</si>
  <si>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</si>
  <si>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</si>
  <si>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</si>
  <si>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</si>
  <si>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</si>
  <si>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</si>
  <si>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</si>
  <si>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</si>
  <si>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</si>
  <si>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</si>
  <si>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</si>
  <si>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</si>
  <si>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</si>
  <si>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</si>
  <si>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</si>
  <si>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</si>
  <si>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</si>
  <si>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</si>
  <si>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</si>
  <si>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</si>
  <si>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</si>
  <si>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</si>
  <si>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</si>
  <si>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</si>
  <si>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</si>
  <si>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</si>
  <si>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</si>
  <si>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</si>
  <si>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</si>
  <si>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</si>
  <si>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</si>
  <si>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</si>
  <si>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</si>
  <si>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</si>
  <si>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</si>
  <si>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</si>
  <si>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</si>
  <si>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</si>
  <si>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</si>
  <si>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</si>
  <si>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</si>
  <si>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</si>
  <si>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</si>
  <si>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</si>
  <si>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</si>
  <si>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</si>
  <si>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</si>
  <si>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</si>
  <si>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</si>
  <si>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</si>
  <si>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</si>
  <si>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</si>
  <si>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</si>
  <si>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</si>
  <si>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</si>
  <si>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</si>
  <si>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</si>
  <si>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</si>
  <si>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</si>
  <si>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</si>
  <si>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</si>
  <si>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</si>
  <si>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</si>
  <si>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</si>
  <si>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</si>
  <si>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</si>
  <si>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</si>
  <si>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</si>
  <si>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</si>
  <si>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</si>
  <si>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</si>
  <si>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</si>
  <si>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</si>
  <si>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</si>
  <si>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</si>
  <si>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</si>
  <si>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</si>
  <si>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</si>
  <si>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</si>
  <si>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</si>
  <si>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</si>
  <si>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</si>
  <si>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</si>
  <si>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</si>
  <si>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</si>
  <si>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</si>
  <si>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</si>
  <si>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</si>
  <si>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</si>
  <si>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</si>
  <si>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</si>
  <si>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</si>
  <si>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</si>
  <si>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</si>
  <si>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</si>
  <si>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</si>
  <si>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</si>
  <si>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</si>
  <si>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</si>
  <si>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</si>
  <si>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</si>
  <si>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</si>
  <si>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</si>
  <si>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</si>
  <si>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</si>
  <si>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</si>
  <si>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</si>
  <si>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</si>
  <si>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</si>
  <si>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</si>
  <si>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</si>
  <si>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</si>
  <si>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</si>
  <si>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</si>
  <si>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</si>
  <si>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</si>
  <si>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</si>
  <si>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</si>
  <si>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</si>
  <si>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</si>
  <si>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</si>
  <si>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</si>
  <si>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</si>
  <si>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</si>
  <si>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</si>
  <si>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</si>
  <si>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</si>
  <si>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</si>
  <si>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</si>
  <si>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</si>
  <si>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</si>
  <si>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</si>
  <si>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</si>
  <si>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</si>
  <si>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</si>
  <si>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</si>
  <si>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</si>
  <si>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</si>
  <si>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</si>
  <si>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</si>
  <si>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</si>
  <si>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</si>
  <si>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</si>
  <si>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</si>
  <si>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</si>
  <si>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</si>
  <si>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</si>
  <si>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</si>
  <si>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</si>
  <si>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</si>
  <si>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</si>
  <si>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</si>
  <si>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</si>
  <si>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</si>
  <si>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</si>
  <si>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</si>
  <si>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</si>
  <si>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</si>
  <si>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</si>
  <si>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</si>
  <si>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</si>
  <si>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</si>
  <si>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</si>
  <si>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</si>
  <si>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</si>
  <si>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</si>
  <si>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</si>
  <si>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</si>
  <si>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</si>
  <si>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</si>
  <si>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</si>
  <si>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</si>
  <si>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</si>
  <si>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</si>
  <si>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</si>
  <si>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</si>
  <si>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</si>
  <si>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</si>
  <si>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</si>
  <si>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</si>
  <si>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</si>
  <si>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</si>
  <si>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</si>
  <si>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</si>
  <si>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</si>
  <si>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</si>
  <si>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</si>
  <si>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</si>
  <si>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</si>
  <si>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</si>
  <si>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</si>
  <si>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</si>
  <si>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</si>
  <si>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</si>
  <si>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</si>
  <si>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</si>
  <si>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</si>
  <si>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</si>
  <si>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</si>
  <si>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</si>
  <si>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</si>
  <si>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</si>
  <si>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</si>
  <si>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</si>
  <si>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</si>
  <si>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</si>
  <si>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</si>
  <si>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</si>
  <si>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</si>
  <si>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</si>
  <si>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</si>
  <si>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</si>
  <si>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</si>
  <si>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</si>
  <si>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</si>
  <si>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</si>
  <si>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</si>
  <si>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</si>
  <si>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</si>
  <si>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</si>
  <si>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</si>
  <si>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</si>
  <si>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</si>
  <si>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</si>
  <si>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</si>
  <si>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</si>
  <si>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</si>
  <si>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</si>
  <si>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</si>
  <si>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</si>
  <si>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</si>
  <si>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</si>
  <si>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</si>
  <si>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</si>
  <si>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</si>
  <si>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</si>
  <si>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</si>
  <si>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</si>
  <si>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</si>
  <si>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</si>
  <si>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</si>
  <si>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</si>
  <si>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</si>
  <si>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</si>
  <si>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</si>
  <si>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</si>
  <si>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</si>
  <si>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</si>
  <si>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</si>
  <si>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</si>
  <si>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</si>
  <si>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</si>
  <si>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</si>
  <si>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</si>
  <si>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</si>
  <si>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</si>
  <si>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</si>
  <si>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</si>
  <si>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</si>
  <si>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</si>
  <si>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</si>
  <si>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</si>
  <si>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</si>
  <si>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</si>
  <si>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</si>
  <si>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</si>
  <si>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</si>
  <si>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</si>
  <si>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</si>
  <si>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</si>
  <si>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</si>
  <si>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</si>
  <si>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</si>
  <si>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</si>
  <si>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</si>
  <si>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</si>
  <si>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</si>
  <si>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</si>
  <si>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</si>
  <si>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</si>
  <si>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</si>
  <si>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</si>
  <si>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</si>
  <si>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</si>
  <si>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</si>
  <si>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</si>
  <si>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</si>
  <si>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</si>
  <si>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</si>
  <si>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</si>
  <si>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</si>
  <si>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</si>
  <si>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</si>
  <si>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</si>
  <si>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</si>
  <si>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</si>
  <si>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</si>
  <si>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</si>
  <si>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</si>
  <si>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</si>
  <si>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</si>
  <si>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</si>
  <si>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</si>
  <si>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</si>
  <si>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</si>
  <si>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</si>
  <si>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</si>
  <si>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</si>
  <si>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</si>
  <si>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</si>
  <si>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</si>
  <si>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</si>
  <si>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</si>
  <si>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</si>
  <si>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</si>
  <si>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</si>
  <si>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</si>
  <si>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</si>
  <si>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</si>
  <si>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</si>
  <si>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</si>
  <si>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</si>
  <si>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</si>
  <si>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</si>
  <si>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</si>
  <si>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</si>
  <si>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</si>
  <si>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</si>
  <si>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</si>
  <si>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</si>
  <si>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</si>
  <si>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</si>
  <si>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</si>
  <si>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</si>
  <si>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</si>
  <si>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</si>
  <si>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</si>
  <si>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</si>
  <si>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</si>
  <si>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</si>
  <si>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</si>
  <si>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</si>
  <si>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</si>
  <si>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</si>
  <si>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</si>
  <si>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</si>
  <si>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</si>
  <si>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</si>
  <si>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</si>
  <si>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</si>
  <si>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</si>
  <si>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</si>
  <si>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</si>
  <si>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</si>
  <si>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</si>
  <si>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</si>
  <si>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</si>
  <si>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</si>
  <si>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</si>
  <si>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</si>
  <si>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</si>
  <si>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</si>
  <si>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</si>
  <si>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</si>
  <si>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</si>
  <si>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</si>
  <si>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</si>
  <si>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</si>
  <si>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</si>
  <si>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</si>
  <si>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</si>
  <si>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</si>
  <si>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</si>
  <si>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</si>
  <si>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</si>
  <si>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</si>
  <si>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</si>
  <si>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</si>
  <si>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</si>
  <si>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</si>
  <si>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</si>
  <si>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</si>
  <si>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</si>
  <si>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</si>
  <si>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</si>
  <si>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</si>
  <si>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</si>
  <si>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</si>
  <si>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</si>
  <si>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</si>
  <si>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</si>
  <si>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</si>
  <si>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</si>
  <si>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</si>
  <si>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</si>
  <si>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</si>
  <si>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</si>
  <si>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</si>
  <si>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</si>
  <si>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</si>
  <si>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</si>
  <si>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</si>
  <si>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</si>
  <si>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</si>
  <si>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</si>
  <si>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</si>
  <si>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</si>
  <si>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</si>
  <si>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</si>
  <si>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</si>
  <si>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</si>
  <si>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</si>
  <si>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</si>
  <si>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</si>
  <si>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</si>
  <si>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</si>
  <si>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</si>
  <si>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</si>
  <si>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</si>
  <si>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</si>
  <si>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</si>
  <si>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</si>
  <si>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</si>
  <si>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</si>
  <si>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</si>
  <si>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</si>
  <si>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</si>
  <si>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</si>
  <si>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</si>
  <si>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</si>
  <si>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</si>
  <si>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</si>
  <si>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</si>
  <si>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</si>
  <si>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</si>
  <si>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</si>
  <si>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</si>
  <si>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</si>
  <si>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</si>
  <si>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</si>
  <si>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</si>
  <si>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</si>
  <si>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</si>
  <si>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</si>
  <si>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</si>
  <si>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</si>
  <si>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</si>
  <si>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</si>
  <si>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</si>
  <si>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</si>
  <si>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</si>
  <si>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</si>
  <si>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</si>
  <si>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</si>
  <si>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</si>
  <si>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</si>
  <si>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</si>
  <si>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</si>
  <si>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</si>
  <si>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</si>
  <si>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</si>
  <si>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</si>
  <si>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</si>
  <si>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</si>
  <si>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</si>
  <si>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</si>
  <si>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</si>
  <si>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</si>
  <si>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</si>
  <si>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</si>
  <si>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</si>
  <si>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</si>
  <si>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</si>
  <si>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</si>
  <si>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</si>
  <si>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</si>
  <si>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</si>
  <si>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</si>
  <si>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</si>
  <si>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</si>
  <si>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</si>
  <si>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</si>
  <si>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</si>
  <si>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</si>
  <si>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</si>
  <si>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</si>
  <si>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</si>
  <si>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</si>
  <si>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</si>
  <si>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</si>
  <si>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</si>
  <si>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</si>
  <si>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</si>
  <si>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</si>
  <si>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</si>
  <si>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</si>
  <si>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</si>
  <si>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</si>
  <si>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</si>
  <si>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</si>
  <si>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</si>
  <si>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</si>
  <si>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</si>
  <si>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</si>
  <si>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</si>
  <si>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</si>
  <si>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</si>
  <si>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</si>
  <si>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</si>
  <si>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</si>
  <si>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</si>
  <si>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</si>
  <si>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</si>
  <si>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</si>
  <si>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</si>
  <si>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</si>
  <si>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</si>
  <si>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</si>
  <si>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</si>
  <si>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</si>
  <si>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</si>
  <si>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</si>
  <si>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</si>
  <si>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</si>
  <si>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</si>
  <si>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</si>
  <si>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</si>
  <si>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</si>
  <si>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</si>
  <si>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</si>
  <si>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</si>
  <si>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</si>
  <si>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</si>
  <si>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</si>
  <si>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</si>
  <si>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</si>
  <si>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</si>
  <si>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</si>
  <si>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</si>
  <si>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</si>
  <si>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</si>
  <si>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</si>
  <si>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</si>
  <si>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</si>
  <si>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</si>
  <si>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</si>
  <si>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</si>
  <si>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</si>
  <si>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</si>
  <si>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</si>
  <si>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</si>
  <si>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</si>
  <si>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</si>
  <si>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</si>
  <si>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</si>
  <si>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</si>
  <si>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</si>
  <si>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</si>
  <si>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</si>
  <si>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</si>
  <si>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</si>
  <si>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</si>
  <si>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</si>
  <si>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</si>
  <si>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</si>
  <si>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</si>
  <si>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</si>
  <si>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</si>
  <si>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</si>
  <si>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</si>
  <si>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</si>
  <si>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</si>
  <si>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</si>
  <si>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</si>
  <si>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</si>
  <si>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</si>
  <si>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</si>
  <si>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</si>
  <si>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</si>
  <si>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</si>
  <si>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</si>
  <si>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</si>
  <si>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</si>
  <si>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</si>
  <si>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</si>
  <si>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</si>
  <si>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</si>
  <si>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</si>
  <si>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</si>
  <si>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</si>
  <si>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</si>
  <si>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</si>
  <si>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</si>
  <si>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</si>
  <si>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</si>
  <si>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</si>
  <si>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</si>
  <si>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</si>
  <si>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</si>
  <si>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</si>
  <si>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</si>
  <si>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</si>
  <si>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</si>
  <si>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</si>
  <si>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</si>
  <si>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</si>
  <si>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</si>
  <si>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</si>
  <si>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</si>
  <si>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</si>
  <si>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</si>
  <si>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</si>
  <si>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</si>
  <si>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</si>
  <si>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</si>
  <si>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</si>
  <si>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</si>
  <si>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</si>
  <si>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</si>
  <si>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</si>
  <si>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</si>
  <si>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</si>
  <si>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</si>
  <si>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</si>
  <si>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</si>
  <si>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</si>
  <si>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</si>
  <si>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</si>
  <si>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</si>
  <si>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</si>
  <si>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</si>
  <si>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</si>
  <si>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</si>
  <si>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</si>
  <si>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</si>
  <si>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</si>
  <si>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</si>
  <si>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</si>
  <si>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</si>
  <si>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</si>
  <si>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</si>
  <si>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</si>
  <si>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</si>
  <si>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</si>
  <si>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</si>
  <si>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</si>
  <si>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</si>
  <si>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</si>
  <si>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</si>
  <si>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</si>
  <si>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</si>
  <si>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</si>
  <si>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</si>
  <si>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</si>
  <si>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</si>
  <si>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</si>
  <si>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</si>
  <si>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</si>
  <si>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</si>
  <si>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</si>
  <si>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</si>
  <si>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</si>
  <si>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</si>
  <si>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</si>
  <si>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</si>
  <si>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</si>
  <si>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</si>
  <si>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</si>
  <si>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</si>
  <si>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</si>
  <si>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</si>
  <si>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</si>
  <si>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</si>
  <si>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</si>
  <si>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</si>
  <si>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</si>
  <si>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</si>
  <si>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</si>
  <si>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</si>
  <si>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</si>
  <si>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</si>
  <si>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</si>
  <si>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</si>
  <si>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</si>
  <si>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</si>
  <si>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</si>
  <si>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</si>
  <si>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</si>
  <si>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</si>
  <si>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</si>
  <si>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</si>
  <si>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</si>
  <si>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</si>
  <si>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</si>
  <si>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</si>
  <si>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</si>
  <si>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</si>
  <si>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</si>
  <si>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</si>
  <si>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</si>
  <si>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</si>
  <si>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</si>
  <si>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</si>
  <si>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</si>
  <si>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</si>
  <si>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</si>
  <si>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</si>
  <si>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</si>
  <si>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</si>
  <si>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</si>
  <si>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</si>
  <si>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</si>
  <si>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</si>
  <si>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</si>
  <si>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</si>
  <si>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</si>
  <si>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</si>
  <si>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</si>
  <si>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</si>
  <si>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</si>
  <si>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</si>
  <si>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</si>
  <si>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</si>
  <si>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</si>
  <si>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</si>
  <si>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</si>
  <si>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</si>
  <si>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</si>
  <si>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</si>
  <si>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</si>
  <si>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</si>
  <si>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</si>
  <si>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</si>
  <si>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</si>
  <si>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</si>
  <si>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</si>
  <si>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</si>
  <si>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</si>
  <si>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</si>
  <si>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</si>
  <si>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</si>
  <si>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</si>
  <si>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</si>
  <si>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</si>
  <si>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</si>
  <si>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</si>
  <si>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</si>
  <si>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</si>
  <si>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</si>
  <si>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</si>
  <si>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</si>
  <si>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</si>
  <si>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</si>
  <si>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</si>
  <si>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</si>
  <si>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</si>
  <si>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</si>
  <si>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</si>
  <si>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</si>
  <si>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</si>
  <si>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</si>
  <si>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</si>
  <si>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</si>
  <si>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</si>
  <si>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</si>
  <si>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</si>
  <si>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</si>
  <si>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</si>
  <si>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</si>
  <si>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</si>
  <si>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</si>
  <si>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</si>
  <si>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</si>
  <si>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</si>
  <si>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</si>
  <si>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</si>
  <si>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</si>
  <si>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</si>
  <si>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</si>
  <si>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</si>
  <si>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</si>
  <si>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</si>
  <si>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</si>
  <si>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</si>
  <si>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</si>
  <si>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</si>
  <si>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</si>
  <si>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</si>
  <si>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</si>
  <si>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</si>
  <si>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</si>
  <si>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</si>
  <si>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</si>
  <si>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</si>
  <si>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</si>
  <si>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</si>
  <si>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</si>
  <si>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</si>
  <si>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</si>
  <si>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</si>
  <si>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</si>
  <si>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</si>
  <si>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</si>
  <si>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</si>
  <si>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</si>
  <si>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</si>
  <si>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</si>
  <si>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</si>
  <si>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</si>
  <si>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</si>
  <si>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</si>
  <si>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</si>
  <si>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</si>
  <si>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</si>
  <si>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</si>
  <si>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</si>
  <si>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</si>
  <si>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</si>
  <si>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</si>
  <si>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</si>
  <si>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</si>
  <si>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</si>
  <si>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</si>
  <si>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</si>
  <si>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</si>
  <si>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</si>
  <si>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</si>
  <si>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</si>
  <si>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</si>
  <si>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</si>
  <si>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</si>
  <si>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</si>
  <si>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</si>
  <si>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</si>
  <si>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</si>
  <si>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</si>
  <si>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</si>
  <si>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</si>
  <si>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</si>
  <si>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</si>
  <si>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</si>
  <si>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</si>
  <si>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</si>
  <si>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</si>
  <si>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</si>
  <si>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</si>
  <si>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</si>
  <si>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</si>
  <si>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</si>
  <si>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</si>
  <si>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</si>
  <si>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</si>
  <si>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</si>
  <si>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</si>
  <si>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</si>
  <si>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</si>
  <si>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</si>
  <si>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</si>
  <si>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</si>
  <si>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</si>
  <si>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</si>
  <si>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</si>
  <si>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</si>
  <si>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</si>
  <si>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</si>
  <si>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</si>
  <si>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</si>
  <si>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</si>
  <si>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</si>
  <si>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</si>
  <si>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</si>
  <si>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</si>
  <si>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</si>
  <si>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</si>
  <si>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</si>
  <si>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</si>
  <si>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</si>
  <si>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</si>
  <si>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</si>
  <si>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</si>
  <si>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</si>
  <si>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</si>
  <si>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</si>
  <si>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</si>
  <si>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</si>
  <si>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</si>
  <si>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</si>
  <si>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</si>
  <si>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</si>
  <si>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</si>
  <si>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</si>
  <si>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</si>
  <si>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</si>
  <si>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</si>
  <si>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</si>
  <si>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</si>
  <si>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</si>
  <si>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</si>
  <si>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</si>
  <si>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</si>
  <si>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</si>
  <si>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</si>
  <si>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</si>
  <si>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</si>
  <si>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</si>
  <si>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</si>
  <si>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</si>
  <si>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</si>
  <si>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</si>
  <si>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</si>
  <si>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</si>
  <si>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</si>
  <si>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</si>
  <si>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</si>
  <si>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</si>
  <si>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</si>
  <si>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</si>
  <si>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</si>
  <si>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</si>
  <si>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</si>
  <si>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</si>
  <si>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</si>
  <si>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</si>
  <si>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</si>
  <si>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</si>
  <si>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</si>
  <si>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</si>
  <si>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</si>
  <si>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</si>
  <si>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</si>
  <si>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</si>
  <si>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</si>
  <si>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</si>
  <si>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</si>
  <si>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</si>
  <si>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</si>
  <si>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</si>
  <si>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</si>
  <si>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</si>
  <si>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</si>
  <si>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</si>
  <si>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</si>
  <si>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</si>
  <si>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</si>
  <si>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</si>
  <si>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</si>
  <si>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</si>
  <si>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</si>
  <si>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</si>
  <si>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</si>
  <si>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</si>
  <si>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</si>
  <si>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</si>
  <si>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</si>
  <si>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</si>
  <si>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</si>
  <si>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</si>
  <si>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</si>
  <si>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</si>
  <si>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</si>
  <si>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</si>
  <si>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</si>
  <si>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</si>
  <si>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</si>
  <si>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</si>
  <si>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</si>
  <si>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</si>
  <si>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</si>
  <si>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</si>
  <si>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</si>
  <si>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</si>
  <si>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</si>
  <si>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</si>
  <si>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</si>
  <si>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</si>
  <si>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</si>
  <si>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</si>
  <si>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</si>
  <si>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</si>
  <si>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</si>
  <si>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</si>
  <si>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</si>
  <si>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</si>
  <si>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</si>
  <si>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</si>
  <si>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</si>
  <si>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</si>
  <si>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</si>
  <si>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</si>
  <si>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</si>
  <si>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</si>
  <si>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</si>
  <si>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</si>
  <si>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</si>
  <si>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</si>
  <si>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</si>
  <si>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</si>
  <si>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</si>
  <si>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</si>
  <si>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</si>
  <si>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</si>
  <si>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</si>
  <si>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</si>
  <si>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</si>
  <si>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</si>
  <si>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</si>
  <si>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</si>
  <si>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</si>
  <si>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</si>
  <si>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</si>
  <si>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</si>
  <si>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</si>
  <si>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</si>
  <si>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</si>
  <si>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</si>
  <si>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</si>
  <si>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</si>
  <si>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</si>
  <si>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</si>
  <si>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</si>
  <si>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</si>
  <si>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</si>
  <si>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</si>
  <si>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</si>
  <si>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</si>
  <si>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</si>
  <si>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</si>
  <si>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</si>
  <si>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</si>
  <si>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</si>
  <si>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</si>
  <si>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</si>
  <si>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</si>
  <si>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</si>
  <si>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</si>
  <si>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</si>
  <si>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</si>
  <si>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</si>
  <si>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</si>
  <si>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</si>
  <si>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</si>
  <si>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</si>
  <si>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</si>
  <si>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</si>
  <si>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</si>
  <si>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</si>
  <si>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</si>
  <si>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</si>
  <si>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</si>
  <si>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</si>
  <si>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</si>
  <si>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</si>
  <si>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</si>
  <si>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</si>
  <si>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</si>
  <si>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</si>
  <si>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</si>
  <si>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</si>
  <si>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</si>
  <si>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</si>
  <si>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</si>
  <si>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</si>
  <si>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</si>
  <si>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</si>
  <si>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</si>
  <si>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</si>
  <si>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</si>
  <si>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</si>
  <si>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</si>
  <si>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</si>
  <si>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</si>
  <si>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</si>
  <si>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</si>
  <si>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</si>
  <si>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</si>
  <si>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</si>
  <si>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</si>
  <si>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</si>
  <si>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</si>
  <si>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</si>
  <si>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</si>
  <si>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</si>
  <si>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</si>
  <si>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</si>
  <si>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</si>
  <si>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</si>
  <si>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</si>
  <si>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</si>
  <si>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</si>
  <si>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</si>
  <si>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</si>
  <si>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</si>
  <si>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</si>
  <si>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</si>
  <si>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</si>
  <si>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</si>
  <si>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</si>
  <si>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</si>
  <si>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</si>
  <si>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</si>
  <si>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</si>
  <si>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</si>
  <si>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</si>
  <si>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</si>
  <si>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</si>
  <si>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</si>
  <si>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</si>
  <si>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</si>
  <si>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</si>
  <si>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</si>
  <si>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</si>
  <si>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</si>
  <si>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</si>
  <si>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</si>
  <si>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</si>
  <si>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</si>
  <si>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</si>
  <si>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</si>
  <si>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</si>
  <si>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</si>
  <si>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</si>
  <si>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</si>
  <si>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</si>
  <si>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</si>
  <si>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</si>
  <si>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</si>
  <si>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</si>
  <si>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</si>
  <si>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</si>
  <si>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</si>
  <si>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</si>
  <si>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</si>
  <si>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</si>
  <si>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</si>
  <si>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</si>
  <si>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</si>
  <si>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</si>
  <si>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</si>
  <si>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</si>
  <si>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</si>
  <si>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</si>
  <si>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</si>
  <si>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</si>
  <si>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</si>
  <si>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</si>
  <si>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</si>
  <si>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</si>
  <si>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</si>
  <si>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</si>
  <si>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</si>
  <si>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</si>
  <si>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</si>
  <si>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</si>
  <si>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</si>
  <si>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</si>
  <si>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</si>
  <si>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</si>
  <si>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</si>
  <si>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</si>
  <si>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</si>
  <si>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</si>
  <si>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</si>
  <si>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</si>
  <si>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</si>
  <si>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</si>
  <si>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</si>
  <si>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</si>
  <si>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</si>
  <si>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</si>
  <si>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</si>
  <si>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</si>
  <si>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</si>
  <si>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</si>
  <si>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</si>
  <si>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</si>
  <si>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</si>
  <si>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</si>
  <si>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</si>
  <si>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</si>
  <si>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</si>
  <si>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</si>
  <si>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</si>
  <si>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</si>
  <si>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</si>
  <si>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</si>
  <si>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</si>
  <si>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</si>
  <si>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</si>
  <si>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</si>
  <si>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</si>
  <si>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</si>
  <si>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</si>
  <si>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</si>
  <si>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</si>
  <si>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</si>
  <si>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</si>
  <si>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</si>
  <si>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</si>
  <si>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</si>
  <si>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</si>
  <si>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</si>
  <si>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</si>
  <si>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</si>
  <si>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</si>
  <si>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</si>
  <si>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</si>
  <si>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</si>
  <si>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</si>
  <si>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</si>
  <si>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</si>
  <si>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</si>
  <si>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</si>
  <si>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</si>
  <si>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</si>
  <si>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</si>
  <si>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</si>
  <si>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</si>
  <si>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</si>
  <si>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</si>
  <si>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</si>
  <si>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</si>
  <si>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</si>
  <si>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</si>
  <si>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</si>
  <si>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</si>
  <si>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</si>
  <si>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</si>
  <si>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</si>
  <si>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</si>
  <si>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</si>
  <si>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</si>
  <si>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</si>
  <si>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</si>
  <si>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</si>
  <si>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</si>
  <si>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</si>
  <si>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</si>
  <si>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</si>
  <si>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</si>
  <si>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</si>
  <si>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</si>
  <si>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</si>
  <si>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</si>
  <si>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</si>
  <si>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</si>
  <si>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</si>
  <si>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</si>
  <si>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</si>
  <si>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</si>
  <si>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</si>
  <si>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</si>
  <si>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</si>
  <si>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</si>
  <si>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</si>
  <si>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</si>
  <si>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</si>
  <si>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</si>
  <si>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</si>
  <si>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</si>
  <si>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</si>
  <si>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</si>
  <si>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</si>
  <si>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</si>
  <si>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</si>
  <si>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</si>
  <si>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</si>
  <si>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</si>
  <si>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</si>
  <si>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</si>
  <si>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</si>
  <si>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</si>
  <si>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</si>
  <si>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</si>
  <si>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</si>
  <si>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</si>
  <si>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</si>
  <si>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</si>
  <si>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</si>
  <si>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</si>
  <si>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</si>
  <si>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</si>
  <si>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</si>
  <si>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</si>
  <si>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</si>
  <si>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</si>
  <si>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</si>
  <si>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</si>
  <si>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</si>
  <si>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</si>
  <si>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</si>
  <si>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</si>
  <si>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</si>
  <si>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</si>
  <si>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</si>
  <si>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</si>
  <si>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</si>
  <si>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</si>
  <si>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</si>
  <si>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</si>
  <si>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</si>
  <si>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</si>
  <si>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</si>
  <si>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</si>
  <si>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</si>
  <si>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</si>
  <si>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</si>
  <si>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</si>
  <si>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</si>
  <si>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</si>
  <si>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</si>
  <si>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</si>
  <si>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</si>
  <si>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</si>
  <si>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</si>
  <si>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</si>
  <si>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</si>
  <si>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</si>
  <si>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</si>
  <si>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</si>
  <si>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</si>
  <si>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</si>
  <si>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</si>
  <si>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</si>
  <si>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</si>
  <si>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</si>
  <si>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</si>
  <si>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</si>
  <si>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</si>
  <si>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</si>
  <si>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</si>
  <si>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</si>
  <si>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</si>
  <si>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</si>
  <si>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</si>
  <si>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</si>
  <si>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</si>
  <si>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</si>
  <si>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</si>
  <si>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</si>
  <si>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</si>
  <si>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</si>
  <si>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</si>
  <si>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</si>
  <si>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</si>
  <si>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</si>
  <si>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</si>
  <si>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</si>
  <si>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</si>
  <si>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</si>
  <si>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</si>
  <si>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</si>
  <si>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</si>
  <si>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</si>
  <si>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</si>
  <si>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</si>
  <si>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</si>
  <si>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</si>
  <si>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</si>
  <si>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</si>
  <si>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</si>
  <si>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</si>
  <si>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</si>
  <si>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</si>
  <si>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</si>
  <si>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</si>
  <si>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</si>
  <si>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</si>
  <si>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</si>
  <si>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</si>
  <si>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</si>
  <si>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</si>
  <si>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</si>
  <si>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</si>
  <si>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</si>
  <si>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</si>
  <si>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</si>
  <si>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</si>
  <si>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</si>
  <si>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</si>
  <si>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</si>
  <si>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</si>
  <si>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</si>
  <si>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</si>
  <si>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</si>
  <si>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</si>
  <si>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</si>
  <si>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</si>
  <si>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</si>
  <si>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</si>
  <si>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</si>
  <si>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</si>
  <si>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</si>
  <si>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</si>
  <si>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</si>
  <si>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</si>
  <si>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</si>
  <si>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</si>
  <si>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</si>
  <si>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</si>
  <si>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</si>
  <si>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</si>
  <si>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</si>
  <si>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</si>
  <si>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</si>
  <si>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</si>
  <si>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</si>
  <si>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</si>
  <si>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</si>
  <si>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</si>
  <si>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</si>
  <si>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</si>
  <si>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</si>
  <si>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</si>
  <si>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</si>
  <si>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</si>
  <si>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</si>
  <si>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</si>
  <si>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</si>
  <si>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</si>
  <si>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</si>
  <si>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</si>
  <si>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</si>
  <si>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</si>
  <si>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</si>
  <si>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</si>
  <si>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</si>
  <si>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</si>
  <si>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</si>
  <si>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</si>
  <si>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</si>
  <si>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</si>
  <si>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</si>
  <si>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</si>
  <si>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</si>
  <si>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</si>
  <si>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</si>
  <si>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</si>
  <si>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</si>
  <si>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</si>
  <si>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</si>
  <si>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</si>
  <si>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</si>
  <si>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</si>
  <si>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</si>
  <si>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</si>
  <si>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</si>
  <si>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</si>
  <si>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</si>
  <si>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</si>
  <si>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</si>
  <si>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</si>
  <si>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</si>
  <si>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</si>
  <si>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</si>
  <si>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</si>
  <si>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</si>
  <si>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</si>
  <si>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</si>
  <si>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</si>
  <si>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</si>
  <si>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</si>
  <si>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</si>
  <si>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</si>
  <si>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</si>
  <si>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</si>
  <si>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</si>
  <si>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</si>
  <si>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</si>
  <si>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</si>
  <si>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</si>
  <si>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</si>
  <si>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</si>
  <si>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</si>
  <si>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</si>
  <si>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</si>
  <si>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</si>
  <si>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</si>
  <si>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</si>
  <si>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</si>
  <si>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</si>
  <si>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</si>
  <si>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</si>
  <si>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</si>
  <si>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</si>
  <si>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</si>
  <si>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</si>
  <si>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</si>
  <si>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</si>
  <si>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</si>
  <si>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</si>
  <si>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</si>
  <si>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</si>
  <si>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</si>
  <si>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</si>
  <si>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</si>
  <si>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</si>
  <si>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</si>
  <si>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</si>
  <si>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</si>
  <si>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</si>
  <si>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</si>
  <si>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</si>
  <si>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</si>
  <si>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</si>
  <si>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</si>
  <si>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</si>
  <si>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</si>
  <si>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</si>
  <si>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</si>
  <si>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</si>
  <si>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</si>
  <si>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</si>
  <si>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</si>
  <si>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</si>
  <si>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</si>
  <si>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</si>
  <si>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</si>
  <si>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</si>
  <si>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</si>
  <si>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</si>
  <si>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</si>
  <si>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</si>
  <si>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</si>
  <si>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</si>
  <si>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</si>
  <si>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</si>
  <si>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</si>
  <si>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</si>
  <si>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</si>
  <si>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</si>
  <si>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</si>
  <si>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</si>
  <si>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</si>
  <si>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</si>
  <si>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</si>
  <si>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</si>
  <si>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</si>
  <si>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</si>
  <si>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</si>
  <si>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</si>
  <si>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</si>
  <si>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</si>
  <si>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</si>
  <si>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</si>
  <si>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</si>
  <si>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</si>
  <si>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</si>
  <si>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</si>
  <si>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</si>
  <si>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</si>
  <si>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</si>
  <si>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</si>
  <si>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</si>
  <si>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</si>
  <si>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</si>
  <si>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</si>
  <si>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</si>
  <si>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</si>
  <si>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</si>
  <si>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</si>
  <si>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</si>
  <si>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</si>
  <si>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</si>
  <si>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</si>
  <si>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</si>
  <si>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</si>
  <si>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</si>
  <si>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</si>
  <si>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</si>
  <si>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</si>
  <si>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</si>
  <si>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</si>
  <si>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</si>
  <si>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</si>
  <si>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</si>
  <si>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</si>
  <si>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</si>
  <si>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</si>
  <si>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</si>
  <si>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</si>
  <si>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</si>
  <si>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</si>
  <si>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</si>
  <si>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</si>
  <si>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</si>
  <si>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</si>
  <si>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</si>
  <si>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</si>
  <si>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</si>
  <si>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</si>
  <si>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</si>
  <si>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</si>
  <si>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</si>
  <si>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</si>
  <si>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</si>
  <si>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</si>
  <si>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</si>
  <si>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</si>
  <si>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</si>
  <si>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</si>
  <si>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</si>
  <si>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</si>
  <si>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</si>
  <si>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</si>
  <si>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</si>
  <si>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</si>
  <si>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</si>
  <si>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</si>
  <si>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</si>
  <si>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</si>
  <si>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</si>
  <si>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</si>
  <si>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</si>
  <si>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</si>
  <si>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</si>
  <si>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</si>
  <si>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</si>
  <si>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</si>
  <si>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</si>
  <si>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</si>
  <si>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</si>
  <si>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</si>
  <si>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</si>
  <si>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</si>
  <si>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</si>
  <si>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</si>
  <si>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</si>
  <si>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</si>
  <si>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</si>
  <si>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</si>
  <si>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</si>
  <si>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</si>
  <si>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</si>
  <si>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</si>
  <si>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</si>
  <si>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</si>
  <si>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</si>
  <si>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</si>
  <si>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</si>
  <si>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</si>
  <si>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</si>
  <si>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</si>
  <si>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</si>
  <si>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</si>
  <si>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</si>
  <si>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</si>
  <si>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</si>
  <si>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</si>
  <si>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</si>
  <si>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</si>
  <si>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</si>
  <si>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</si>
  <si>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</si>
  <si>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</si>
  <si>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</si>
  <si>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</si>
  <si>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</si>
  <si>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</si>
  <si>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</si>
  <si>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</si>
  <si>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</si>
  <si>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</si>
  <si>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</si>
  <si>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</si>
  <si>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</si>
  <si>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</si>
  <si>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</si>
  <si>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</si>
  <si>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</si>
  <si>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</si>
  <si>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</si>
  <si>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</si>
  <si>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</si>
  <si>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</si>
  <si>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</si>
  <si>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</si>
  <si>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</si>
  <si>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</si>
  <si>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</si>
  <si>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</si>
  <si>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</si>
  <si>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</si>
  <si>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</si>
  <si>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</si>
  <si>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</si>
  <si>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</si>
  <si>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</si>
  <si>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</si>
  <si>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</si>
  <si>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</si>
  <si>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</si>
  <si>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</si>
  <si>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</si>
  <si>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</si>
  <si>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</si>
  <si>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</si>
  <si>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</si>
  <si>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</si>
  <si>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</si>
  <si>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</si>
  <si>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</si>
  <si>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</si>
  <si>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</si>
  <si>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</si>
  <si>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</si>
  <si>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</si>
  <si>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</si>
  <si>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</si>
  <si>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</si>
  <si>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</si>
  <si>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</si>
  <si>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</si>
  <si>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</si>
  <si>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</si>
  <si>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</si>
  <si>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</si>
  <si>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</si>
  <si>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</si>
  <si>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</si>
  <si>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</si>
  <si>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</si>
  <si>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</si>
  <si>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</si>
  <si>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</si>
  <si>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</si>
  <si>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</si>
  <si>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</si>
  <si>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</si>
  <si>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</si>
  <si>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</si>
  <si>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</si>
  <si>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</si>
  <si>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</si>
  <si>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</si>
  <si>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</si>
  <si>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</si>
  <si>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</si>
  <si>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</si>
  <si>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</si>
  <si>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</si>
  <si>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</si>
  <si>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</si>
  <si>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</si>
  <si>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</si>
  <si>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</si>
  <si>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</si>
  <si>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</si>
  <si>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</si>
  <si>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</si>
  <si>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</si>
  <si>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</si>
  <si>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</si>
  <si>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</si>
  <si>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</si>
  <si>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</si>
  <si>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</si>
  <si>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</si>
  <si>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</si>
  <si>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</si>
  <si>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</si>
  <si>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</si>
  <si>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</si>
  <si>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</si>
  <si>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</si>
  <si>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</si>
  <si>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</si>
  <si>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</si>
  <si>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</si>
  <si>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</si>
  <si>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</si>
  <si>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</si>
  <si>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</si>
  <si>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</si>
  <si>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</si>
  <si>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</si>
  <si>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</si>
  <si>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</si>
  <si>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</si>
  <si>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</si>
  <si>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</si>
  <si>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</si>
  <si>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</si>
  <si>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</si>
  <si>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</si>
  <si>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</si>
  <si>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</si>
  <si>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</si>
  <si>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</si>
  <si>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</si>
  <si>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</si>
  <si>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</si>
  <si>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</si>
  <si>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</si>
  <si>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</si>
  <si>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</si>
  <si>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</si>
  <si>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</si>
  <si>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</si>
  <si>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</si>
  <si>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</si>
  <si>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</si>
  <si>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</si>
  <si>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</si>
  <si>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</si>
  <si>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</si>
  <si>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</si>
  <si>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</si>
  <si>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</si>
  <si>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</si>
  <si>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</si>
  <si>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</si>
  <si>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</si>
  <si>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</si>
  <si>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</si>
  <si>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</si>
  <si>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</si>
  <si>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</si>
  <si>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</si>
  <si>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</si>
  <si>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</si>
  <si>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</si>
  <si>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</si>
  <si>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</si>
  <si>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</si>
  <si>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</si>
  <si>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</si>
  <si>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</si>
  <si>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</si>
  <si>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</si>
  <si>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</si>
  <si>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</si>
  <si>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</si>
  <si>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</si>
  <si>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</si>
  <si>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</si>
  <si>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</si>
  <si>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</si>
  <si>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</si>
  <si>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</si>
  <si>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</si>
  <si>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</si>
  <si>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</si>
  <si>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</si>
  <si>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</si>
  <si>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</si>
  <si>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</si>
  <si>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</si>
  <si>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</si>
  <si>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</si>
  <si>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</si>
  <si>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</si>
  <si>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</si>
  <si>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</si>
  <si>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</si>
  <si>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</si>
  <si>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</si>
  <si>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</si>
  <si>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</si>
  <si>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</si>
  <si>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</si>
  <si>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</si>
  <si>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</si>
  <si>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</si>
  <si>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</si>
  <si>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</si>
  <si>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</si>
  <si>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</si>
  <si>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</si>
  <si>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</si>
  <si>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</si>
  <si>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</si>
  <si>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</si>
  <si>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</si>
  <si>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</si>
  <si>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</si>
  <si>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</si>
  <si>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</si>
  <si>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</si>
  <si>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</si>
  <si>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</si>
  <si>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</si>
  <si>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</si>
  <si>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</si>
  <si>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</si>
  <si>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</si>
  <si>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</si>
  <si>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</si>
  <si>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</si>
  <si>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</si>
  <si>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</si>
  <si>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</si>
  <si>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</si>
  <si>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</si>
  <si>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</si>
  <si>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</si>
  <si>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</si>
  <si>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</si>
  <si>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</si>
  <si>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</si>
  <si>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</si>
  <si>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</si>
  <si>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</si>
  <si>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</si>
  <si>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</si>
  <si>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</si>
  <si>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</si>
  <si>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</si>
  <si>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</si>
  <si>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</si>
  <si>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</si>
  <si>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</si>
  <si>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</si>
  <si>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</si>
  <si>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</si>
  <si>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</si>
  <si>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</si>
  <si>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</si>
  <si>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</si>
  <si>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</si>
  <si>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</si>
  <si>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</si>
  <si>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</si>
  <si>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</si>
  <si>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</si>
  <si>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</si>
  <si>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</si>
  <si>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</si>
  <si>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</si>
  <si>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</si>
  <si>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</si>
  <si>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</si>
  <si>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</si>
  <si>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</si>
  <si>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</si>
  <si>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</si>
  <si>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</si>
  <si>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</si>
  <si>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</si>
  <si>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</si>
  <si>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</si>
  <si>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</si>
  <si>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</si>
  <si>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</si>
  <si>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</si>
  <si>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</si>
  <si>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</si>
  <si>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</si>
  <si>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</si>
  <si>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</si>
  <si>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</si>
  <si>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</si>
  <si>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</si>
  <si>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</si>
  <si>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</si>
  <si>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</si>
  <si>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</si>
  <si>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</si>
  <si>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</si>
  <si>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</si>
  <si>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</si>
  <si>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</si>
  <si>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</si>
  <si>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</si>
  <si>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</si>
  <si>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</si>
  <si>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</si>
  <si>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</si>
  <si>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</si>
  <si>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</si>
  <si>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</si>
  <si>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</si>
  <si>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</si>
  <si>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</si>
  <si>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</si>
  <si>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</si>
  <si>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</si>
  <si>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</si>
  <si>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</si>
  <si>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</si>
  <si>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</si>
  <si>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</si>
  <si>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</si>
  <si>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</si>
  <si>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</si>
  <si>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</si>
  <si>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</si>
  <si>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</si>
  <si>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</si>
  <si>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</si>
  <si>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</si>
  <si>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</si>
  <si>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</si>
  <si>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</si>
  <si>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</si>
  <si>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</si>
  <si>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</si>
  <si>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</si>
  <si>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</si>
  <si>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</si>
  <si>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</si>
  <si>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</si>
  <si>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</si>
  <si>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</si>
  <si>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</si>
  <si>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</si>
  <si>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</si>
  <si>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</si>
  <si>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</si>
  <si>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</si>
  <si>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</si>
  <si>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</si>
  <si>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</si>
  <si>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</si>
  <si>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</si>
  <si>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</si>
  <si>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</si>
  <si>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</si>
  <si>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</si>
  <si>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</si>
  <si>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</si>
  <si>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</si>
  <si>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</si>
  <si>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</si>
  <si>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</si>
  <si>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</si>
  <si>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</si>
  <si>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</si>
  <si>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</si>
  <si>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</si>
  <si>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</si>
  <si>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</si>
  <si>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</si>
  <si>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</si>
  <si>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</si>
  <si>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</si>
  <si>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</si>
  <si>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</si>
  <si>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</si>
  <si>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</si>
  <si>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</si>
  <si>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</si>
  <si>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</si>
  <si>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</si>
  <si>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</si>
  <si>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</si>
  <si>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</si>
  <si>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</si>
  <si>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</si>
  <si>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</si>
  <si>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</si>
  <si>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</si>
  <si>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</si>
  <si>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</si>
  <si>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</si>
  <si>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</si>
  <si>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</si>
  <si>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</si>
  <si>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</si>
  <si>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</si>
  <si>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</si>
  <si>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</si>
  <si>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</si>
  <si>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</si>
  <si>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</si>
  <si>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</si>
  <si>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</si>
  <si>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</si>
  <si>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</si>
  <si>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</si>
  <si>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</si>
  <si>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</si>
  <si>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</si>
  <si>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</si>
  <si>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</si>
  <si>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</si>
  <si>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</si>
  <si>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</si>
  <si>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</si>
  <si>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</si>
  <si>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</si>
  <si>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</si>
  <si>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</si>
  <si>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</si>
  <si>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</si>
  <si>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</si>
  <si>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</si>
  <si>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</si>
  <si>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</si>
  <si>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</si>
  <si>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</si>
  <si>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</si>
  <si>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</si>
  <si>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</si>
  <si>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</si>
  <si>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</si>
  <si>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</si>
  <si>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</si>
  <si>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</si>
  <si>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</si>
  <si>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</si>
  <si>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</si>
  <si>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</si>
  <si>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</si>
  <si>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</si>
  <si>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</si>
  <si>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</si>
  <si>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</si>
  <si>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</si>
  <si>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</si>
  <si>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</si>
  <si>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</si>
  <si>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</si>
  <si>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</si>
  <si>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</si>
  <si>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</si>
  <si>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</si>
  <si>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</si>
  <si>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</si>
  <si>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</si>
  <si>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</si>
  <si>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</si>
  <si>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</si>
  <si>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</si>
  <si>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</si>
  <si>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</si>
  <si>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</si>
  <si>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</si>
  <si>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</si>
  <si>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</si>
  <si>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</si>
  <si>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</si>
  <si>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</si>
  <si>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</si>
  <si>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</si>
  <si>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</si>
  <si>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</si>
  <si>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</si>
  <si>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</si>
  <si>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</si>
  <si>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</si>
  <si>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</si>
  <si>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</si>
  <si>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</si>
  <si>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</si>
  <si>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</si>
  <si>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</si>
  <si>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</si>
  <si>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</si>
  <si>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</si>
  <si>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</si>
  <si>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</si>
  <si>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</si>
  <si>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</si>
  <si>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</si>
  <si>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</si>
  <si>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</si>
  <si>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</si>
  <si>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</si>
  <si>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</si>
  <si>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</si>
  <si>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</si>
  <si>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</si>
  <si>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</si>
  <si>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</si>
  <si>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</si>
  <si>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</si>
  <si>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</si>
  <si>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</si>
  <si>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</si>
  <si>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</si>
  <si>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</si>
  <si>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</si>
  <si>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</si>
  <si>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</si>
  <si>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</si>
  <si>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</si>
  <si>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</si>
  <si>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</si>
  <si>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</si>
  <si>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</si>
  <si>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</si>
  <si>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</si>
  <si>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</si>
  <si>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</si>
  <si>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</si>
  <si>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</si>
  <si>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</si>
  <si>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</si>
  <si>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</si>
  <si>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</si>
  <si>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</si>
  <si>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</si>
  <si>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</si>
  <si>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</si>
  <si>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</si>
  <si>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</si>
  <si>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</si>
  <si>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</si>
  <si>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</si>
  <si>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</si>
  <si>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</si>
  <si>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</si>
  <si>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</si>
  <si>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</si>
  <si>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</si>
  <si>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</si>
  <si>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</si>
  <si>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</si>
  <si>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</si>
  <si>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</si>
  <si>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</si>
  <si>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</si>
  <si>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</si>
  <si>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</si>
  <si>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</si>
  <si>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</si>
  <si>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</si>
  <si>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</si>
  <si>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</si>
  <si>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</si>
  <si>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</si>
  <si>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</si>
  <si>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</si>
  <si>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</si>
  <si>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</si>
  <si>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</si>
  <si>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</si>
  <si>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</si>
  <si>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</si>
  <si>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</si>
  <si>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</si>
  <si>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</si>
  <si>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</si>
  <si>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</si>
  <si>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</si>
  <si>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</si>
  <si>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</si>
  <si>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</si>
  <si>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</si>
  <si>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</si>
  <si>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</si>
  <si>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</si>
  <si>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</si>
  <si>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</si>
  <si>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</si>
  <si>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</si>
  <si>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</si>
  <si>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</si>
  <si>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</si>
  <si>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</si>
  <si>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</si>
  <si>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</si>
  <si>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</si>
  <si>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</si>
  <si>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</si>
  <si>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</si>
  <si>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</si>
  <si>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</si>
  <si>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</si>
  <si>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</si>
  <si>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</si>
  <si>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</si>
  <si>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</si>
  <si>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</si>
  <si>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</si>
  <si>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</si>
  <si>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</si>
  <si>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</si>
  <si>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</si>
  <si>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</si>
  <si>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</si>
  <si>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</si>
  <si>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</si>
  <si>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</si>
  <si>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</si>
  <si>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</si>
  <si>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</si>
  <si>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</si>
  <si>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</si>
  <si>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</si>
  <si>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</si>
  <si>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</si>
  <si>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</si>
  <si>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</si>
  <si>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</si>
  <si>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</si>
  <si>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</si>
  <si>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</si>
  <si>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</si>
  <si>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</si>
  <si>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</si>
  <si>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</si>
  <si>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</si>
  <si>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</si>
  <si>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</si>
  <si>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</si>
  <si>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</si>
  <si>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</si>
  <si>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</si>
  <si>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</si>
  <si>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</si>
  <si>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</si>
  <si>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</si>
  <si>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</si>
  <si>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</si>
  <si>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</si>
  <si>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</si>
  <si>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</si>
  <si>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</si>
  <si>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</si>
  <si>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</si>
  <si>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</si>
  <si>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</si>
  <si>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</si>
  <si>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</si>
  <si>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</si>
  <si>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</si>
  <si>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</si>
  <si>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</si>
  <si>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</si>
  <si>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</si>
  <si>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</si>
  <si>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</si>
  <si>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</si>
  <si>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</si>
  <si>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</si>
  <si>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</si>
  <si>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</si>
  <si>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</si>
  <si>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</si>
  <si>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</si>
  <si>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</si>
  <si>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</si>
  <si>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</si>
  <si>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</si>
  <si>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</si>
  <si>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</si>
  <si>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</si>
  <si>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</si>
  <si>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</si>
  <si>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</si>
  <si>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</si>
  <si>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</si>
  <si>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</si>
  <si>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</si>
  <si>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</si>
  <si>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</si>
  <si>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</si>
  <si>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</si>
  <si>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</si>
  <si>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</si>
  <si>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</si>
  <si>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</si>
  <si>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</si>
  <si>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</si>
  <si>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</si>
  <si>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</si>
  <si>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</si>
  <si>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</si>
  <si>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</si>
  <si>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</si>
  <si>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</si>
  <si>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</si>
  <si>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</si>
  <si>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</si>
  <si>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</si>
  <si>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</si>
  <si>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</si>
  <si>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</si>
  <si>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</si>
  <si>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</si>
  <si>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</si>
  <si>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</si>
  <si>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</si>
  <si>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</si>
  <si>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</si>
  <si>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</si>
  <si>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</si>
  <si>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</si>
  <si>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</si>
  <si>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</si>
  <si>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</si>
  <si>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</si>
  <si>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</si>
  <si>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</si>
  <si>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</si>
  <si>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</si>
  <si>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</si>
  <si>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</si>
  <si>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</si>
  <si>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</si>
  <si>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</si>
  <si>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</si>
  <si>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</si>
  <si>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</si>
  <si>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</si>
  <si>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</si>
  <si>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</si>
  <si>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</si>
  <si>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</si>
  <si>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</si>
  <si>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</si>
  <si>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</si>
  <si>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</si>
  <si>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</si>
  <si>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</si>
  <si>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</si>
  <si>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</si>
  <si>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</si>
  <si>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</si>
  <si>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</si>
  <si>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</si>
  <si>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</si>
  <si>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</si>
  <si>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</si>
  <si>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</si>
  <si>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</si>
  <si>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</si>
  <si>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</si>
  <si>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</si>
  <si>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</si>
  <si>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</si>
  <si>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</si>
  <si>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</si>
  <si>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</si>
  <si>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</si>
  <si>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</si>
  <si>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</si>
  <si>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</si>
  <si>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</si>
  <si>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</si>
  <si>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</si>
  <si>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</si>
  <si>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</si>
  <si>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</si>
  <si>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</si>
  <si>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</si>
  <si>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</si>
  <si>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</si>
  <si>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</si>
  <si>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</si>
  <si>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</si>
  <si>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</si>
  <si>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</si>
  <si>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</si>
  <si>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</si>
  <si>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</si>
  <si>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</si>
  <si>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</si>
  <si>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</si>
  <si>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</si>
  <si>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</si>
  <si>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</si>
  <si>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</si>
  <si>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</si>
  <si>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</si>
  <si>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</si>
  <si>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</si>
  <si>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</si>
  <si>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</si>
  <si>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</si>
  <si>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</si>
  <si>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</si>
  <si>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</si>
  <si>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</si>
  <si>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</si>
  <si>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</si>
  <si>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</si>
  <si>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</si>
  <si>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</si>
  <si>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</si>
  <si>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</si>
  <si>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</si>
  <si>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</si>
  <si>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</si>
  <si>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</si>
  <si>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</si>
  <si>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</si>
  <si>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</si>
  <si>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</si>
  <si>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</si>
  <si>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</si>
  <si>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</si>
  <si>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</si>
  <si>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</si>
  <si>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</si>
  <si>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</si>
  <si>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</si>
  <si>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</si>
  <si>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</si>
  <si>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</si>
  <si>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</si>
  <si>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</si>
  <si>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</si>
  <si>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</si>
  <si>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</si>
  <si>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</si>
  <si>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</si>
  <si>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</si>
  <si>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</si>
  <si>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</si>
  <si>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</si>
  <si>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</si>
  <si>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</si>
  <si>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</si>
  <si>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</si>
  <si>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</si>
  <si>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</si>
  <si>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</si>
  <si>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</si>
  <si>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</si>
  <si>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</si>
  <si>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</si>
  <si>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</si>
  <si>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</si>
  <si>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</si>
  <si>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</si>
  <si>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</si>
  <si>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</si>
  <si>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</si>
  <si>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</si>
  <si>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</si>
  <si>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</si>
  <si>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</si>
  <si>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</si>
  <si>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</si>
  <si>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</si>
  <si>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</si>
  <si>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</si>
  <si>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</si>
  <si>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</si>
  <si>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</si>
  <si>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</si>
  <si>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</si>
  <si>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</si>
  <si>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</si>
  <si>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</si>
  <si>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</si>
  <si>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</si>
  <si>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</si>
  <si>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</si>
  <si>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</si>
  <si>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</si>
  <si>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</si>
  <si>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</si>
  <si>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</si>
  <si>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</si>
  <si>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</si>
  <si>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</si>
  <si>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</si>
  <si>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</si>
  <si>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</si>
  <si>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</si>
  <si>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</si>
  <si>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</si>
  <si>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</si>
  <si>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</si>
  <si>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</si>
  <si>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</si>
  <si>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</si>
  <si>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</si>
  <si>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</si>
  <si>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</si>
  <si>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</si>
  <si>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</si>
  <si>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</si>
  <si>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</si>
  <si>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</si>
  <si>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</si>
  <si>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</si>
  <si>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</si>
  <si>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</si>
  <si>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</si>
  <si>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</si>
  <si>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</si>
  <si>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</si>
  <si>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</si>
  <si>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</si>
  <si>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</si>
  <si>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</si>
  <si>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</si>
  <si>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</si>
  <si>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</si>
  <si>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</si>
  <si>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</si>
  <si>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</si>
  <si>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</si>
  <si>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</si>
  <si>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</si>
  <si>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</si>
  <si>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</si>
  <si>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</si>
  <si>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</si>
  <si>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</si>
  <si>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</si>
  <si>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</si>
  <si>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</si>
  <si>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</si>
  <si>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</si>
  <si>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</si>
  <si>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</si>
  <si>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</si>
  <si>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</si>
  <si>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</si>
  <si>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</si>
  <si>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</si>
  <si>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</si>
  <si>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</si>
  <si>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</si>
  <si>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</si>
  <si>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</si>
  <si>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</si>
  <si>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</si>
  <si>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</si>
  <si>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</si>
  <si>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</si>
  <si>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</si>
  <si>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</si>
  <si>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</si>
  <si>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</si>
  <si>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</si>
  <si>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</si>
  <si>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</si>
  <si>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</si>
  <si>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</si>
  <si>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</si>
  <si>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</si>
  <si>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</si>
  <si>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</si>
  <si>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</si>
  <si>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</si>
  <si>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</si>
  <si>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</si>
  <si>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</si>
  <si>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</si>
  <si>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</si>
  <si>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</si>
  <si>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</si>
  <si>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</si>
  <si>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</si>
  <si>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</si>
  <si>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</si>
  <si>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</si>
  <si>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</si>
  <si>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</si>
  <si>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</si>
  <si>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</si>
  <si>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</si>
  <si>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</si>
  <si>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</si>
  <si>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</si>
  <si>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</si>
  <si>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</si>
  <si>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</si>
  <si>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</si>
  <si>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</si>
  <si>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</si>
  <si>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</si>
  <si>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</si>
  <si>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</si>
  <si>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</si>
  <si>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</si>
  <si>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</si>
  <si>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</si>
  <si>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</si>
  <si>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</si>
  <si>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</si>
  <si>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</si>
  <si>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</si>
  <si>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</si>
  <si>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</si>
  <si>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</si>
  <si>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</si>
  <si>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</si>
  <si>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</si>
  <si>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</si>
  <si>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</si>
  <si>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</si>
  <si>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</si>
  <si>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</si>
  <si>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</si>
  <si>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</si>
  <si>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</si>
  <si>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</si>
  <si>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</si>
  <si>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</si>
  <si>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</si>
  <si>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</si>
  <si>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</si>
  <si>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</si>
  <si>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</si>
  <si>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</si>
  <si>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</si>
  <si>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</si>
  <si>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</si>
  <si>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</si>
  <si>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</si>
  <si>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</si>
  <si>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</si>
  <si>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</si>
  <si>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</si>
  <si>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</si>
  <si>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</si>
  <si>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</si>
  <si>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</si>
  <si>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</si>
  <si>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</si>
  <si>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</si>
  <si>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</si>
  <si>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</si>
  <si>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</si>
  <si>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</si>
  <si>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</si>
  <si>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</si>
  <si>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</si>
  <si>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</si>
  <si>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</si>
  <si>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</si>
  <si>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</si>
  <si>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</si>
  <si>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</si>
  <si>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</si>
  <si>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</si>
  <si>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</si>
  <si>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</si>
  <si>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</si>
  <si>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</si>
  <si>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</si>
  <si>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</si>
  <si>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</si>
  <si>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</si>
  <si>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</si>
  <si>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</si>
  <si>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</si>
  <si>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</si>
  <si>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</si>
  <si>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</si>
  <si>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</si>
  <si>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</si>
  <si>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</si>
  <si>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</si>
  <si>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</si>
  <si>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</si>
  <si>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</si>
  <si>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</si>
  <si>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</si>
  <si>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</si>
  <si>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</si>
  <si>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</si>
  <si>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</si>
  <si>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</si>
  <si>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</si>
  <si>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</si>
  <si>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</si>
  <si>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</si>
  <si>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</si>
  <si>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</si>
  <si>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</si>
  <si>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</si>
  <si>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</si>
  <si>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</si>
  <si>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</si>
  <si>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</si>
  <si>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</si>
  <si>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</si>
  <si>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</si>
  <si>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</si>
  <si>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</si>
  <si>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</si>
  <si>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</si>
  <si>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</si>
  <si>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</si>
  <si>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</si>
  <si>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</si>
  <si>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</si>
  <si>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</si>
  <si>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</si>
  <si>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</si>
  <si>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</si>
  <si>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</si>
  <si>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</si>
  <si>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</si>
  <si>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</si>
  <si>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</si>
  <si>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</si>
  <si>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</si>
  <si>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</si>
  <si>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</si>
  <si>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</si>
  <si>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</si>
  <si>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</si>
  <si>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</si>
  <si>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</si>
  <si>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</si>
  <si>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</si>
  <si>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</si>
  <si>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</si>
  <si>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</si>
  <si>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</si>
  <si>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</si>
  <si>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</si>
  <si>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</si>
  <si>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</si>
  <si>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</si>
  <si>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</si>
  <si>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</si>
  <si>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</si>
  <si>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</si>
  <si>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</si>
  <si>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</si>
  <si>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</si>
  <si>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</si>
  <si>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</si>
  <si>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</si>
  <si>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</si>
  <si>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</si>
  <si>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</si>
  <si>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</si>
  <si>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</si>
  <si>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</si>
  <si>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</si>
  <si>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</si>
  <si>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</si>
  <si>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</si>
  <si>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</si>
  <si>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</si>
  <si>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</si>
  <si>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</si>
  <si>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</si>
  <si>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</si>
  <si>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</si>
  <si>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</si>
  <si>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</si>
  <si>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</si>
  <si>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</si>
  <si>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</si>
  <si>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</si>
  <si>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</si>
  <si>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</si>
  <si>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</si>
  <si>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</si>
  <si>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</si>
  <si>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</si>
  <si>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</si>
  <si>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</si>
  <si>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</si>
  <si>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</si>
  <si>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</si>
  <si>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</si>
  <si>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</si>
  <si>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</si>
  <si>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</si>
  <si>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</si>
  <si>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</si>
  <si>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</si>
  <si>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</si>
  <si>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</si>
  <si>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</si>
  <si>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</si>
  <si>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</si>
  <si>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</si>
  <si>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</si>
  <si>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</si>
  <si>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</si>
  <si>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</si>
  <si>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</si>
  <si>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</si>
  <si>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</si>
  <si>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</si>
  <si>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</si>
  <si>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</si>
  <si>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</si>
  <si>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</si>
  <si>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</si>
  <si>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</si>
  <si>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</si>
  <si>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</si>
  <si>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</si>
  <si>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</si>
  <si>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</si>
  <si>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</si>
  <si>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</si>
  <si>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</si>
  <si>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</si>
  <si>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</si>
  <si>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</si>
  <si>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</si>
  <si>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</si>
  <si>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</si>
  <si>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</si>
  <si>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</si>
  <si>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</si>
  <si>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</si>
  <si>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</si>
  <si>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</si>
  <si>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</si>
  <si>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</si>
  <si>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</si>
  <si>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</si>
  <si>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</si>
  <si>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</si>
  <si>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</si>
  <si>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</si>
  <si>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</si>
  <si>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</si>
  <si>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</si>
  <si>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</si>
  <si>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</si>
  <si>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</si>
  <si>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</si>
  <si>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</si>
  <si>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</si>
  <si>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</si>
  <si>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</si>
  <si>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</si>
  <si>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</si>
  <si>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</si>
  <si>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</si>
  <si>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</si>
  <si>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</si>
  <si>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</si>
  <si>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</si>
  <si>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</si>
  <si>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</si>
  <si>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</si>
  <si>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</si>
  <si>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</si>
  <si>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</si>
  <si>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</si>
  <si>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</si>
  <si>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</si>
  <si>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</si>
  <si>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</si>
  <si>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</si>
  <si>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</si>
  <si>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</si>
  <si>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</si>
  <si>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</si>
  <si>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</si>
  <si>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</si>
  <si>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</si>
  <si>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</si>
  <si>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</si>
  <si>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</si>
  <si>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</si>
  <si>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</si>
  <si>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</si>
  <si>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</si>
  <si>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</si>
  <si>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</si>
  <si>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</si>
  <si>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</si>
  <si>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</si>
  <si>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</si>
  <si>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</si>
  <si>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</si>
  <si>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</si>
  <si>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</si>
  <si>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</si>
  <si>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</si>
  <si>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</si>
  <si>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</si>
  <si>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</si>
  <si>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</si>
  <si>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</si>
  <si>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</si>
  <si>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</si>
  <si>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</si>
  <si>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</si>
  <si>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</si>
  <si>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</si>
  <si>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</si>
  <si>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</si>
  <si>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</si>
  <si>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</si>
  <si>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</si>
  <si>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</si>
  <si>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</si>
  <si>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</si>
  <si>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</si>
  <si>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</si>
  <si>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</si>
  <si>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</si>
  <si>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</si>
  <si>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</si>
  <si>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</si>
  <si>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</si>
  <si>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</si>
  <si>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</si>
  <si>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</si>
  <si>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</si>
  <si>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</si>
  <si>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</si>
  <si>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</si>
  <si>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</si>
  <si>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</si>
  <si>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</si>
  <si>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</si>
  <si>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</si>
  <si>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</si>
  <si>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</si>
  <si>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</si>
  <si>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</si>
  <si>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</si>
  <si>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</si>
  <si>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</si>
  <si>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</si>
  <si>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</si>
  <si>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</si>
  <si>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</si>
  <si>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</si>
  <si>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</si>
  <si>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</si>
  <si>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</si>
  <si>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</si>
  <si>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</si>
  <si>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</si>
  <si>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</si>
  <si>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</si>
  <si>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</si>
  <si>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</si>
  <si>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</si>
  <si>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</si>
  <si>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</si>
  <si>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</si>
  <si>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</si>
  <si>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</si>
  <si>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</si>
  <si>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</si>
  <si>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</si>
  <si>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</si>
  <si>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</si>
  <si>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</si>
  <si>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</si>
  <si>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</si>
  <si>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</si>
  <si>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</si>
  <si>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</si>
  <si>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</si>
  <si>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</si>
  <si>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</si>
  <si>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</si>
  <si>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</si>
  <si>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</si>
  <si>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</si>
  <si>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</si>
  <si>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</si>
  <si>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</si>
  <si>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</si>
  <si>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</si>
  <si>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</si>
  <si>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</si>
  <si>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</si>
  <si>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</si>
  <si>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</si>
  <si>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</si>
  <si>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</si>
  <si>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</si>
  <si>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</si>
  <si>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</si>
  <si>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</si>
  <si>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</si>
  <si>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</si>
  <si>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</si>
  <si>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</si>
  <si>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</si>
  <si>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</si>
  <si>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</si>
  <si>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</si>
  <si>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</si>
  <si>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</si>
  <si>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</si>
  <si>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</si>
  <si>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</si>
  <si>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</si>
  <si>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</si>
  <si>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</si>
  <si>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</si>
  <si>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</si>
  <si>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</si>
  <si>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</si>
  <si>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</si>
  <si>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</si>
  <si>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</si>
  <si>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</si>
  <si>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</si>
  <si>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</si>
  <si>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</si>
  <si>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</si>
  <si>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</si>
  <si>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</si>
  <si>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</si>
  <si>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</si>
  <si>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</si>
  <si>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</si>
  <si>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</si>
  <si>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</si>
  <si>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</si>
  <si>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</si>
  <si>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</si>
  <si>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</si>
  <si>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</si>
  <si>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</si>
  <si>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</si>
  <si>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</si>
  <si>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</si>
  <si>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</si>
  <si>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</si>
  <si>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</si>
  <si>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</si>
  <si>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</si>
  <si>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</si>
  <si>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</si>
  <si>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</si>
  <si>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</si>
  <si>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</si>
  <si>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</si>
  <si>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</si>
  <si>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</si>
  <si>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</si>
  <si>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</si>
  <si>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</si>
  <si>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</si>
  <si>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</si>
  <si>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</si>
  <si>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</si>
  <si>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</si>
  <si>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</si>
  <si>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</si>
  <si>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</si>
  <si>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</si>
  <si>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</si>
  <si>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</si>
  <si>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</si>
  <si>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</si>
  <si>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</si>
  <si>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</si>
  <si>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</si>
  <si>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</si>
  <si>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</si>
  <si>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</si>
  <si>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</si>
  <si>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</si>
  <si>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</si>
  <si>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</si>
  <si>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</si>
  <si>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</si>
  <si>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</si>
  <si>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</si>
  <si>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</si>
  <si>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</si>
  <si>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</si>
  <si>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</si>
  <si>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</si>
  <si>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</si>
  <si>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</si>
  <si>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</si>
  <si>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</si>
  <si>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</si>
  <si>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</si>
  <si>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</si>
  <si>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</si>
  <si>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</si>
  <si>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</si>
  <si>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</si>
  <si>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</si>
  <si>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</si>
  <si>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</si>
  <si>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</si>
  <si>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</si>
  <si>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</si>
  <si>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</si>
  <si>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</si>
  <si>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</si>
  <si>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</si>
  <si>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</si>
  <si>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</si>
  <si>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</si>
  <si>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</si>
  <si>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</si>
  <si>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</si>
  <si>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</si>
  <si>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</si>
  <si>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</si>
  <si>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</si>
  <si>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</si>
  <si>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</si>
  <si>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</si>
  <si>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</si>
  <si>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</si>
  <si>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</si>
  <si>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</si>
  <si>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</si>
  <si>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</si>
  <si>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</si>
  <si>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</si>
  <si>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</si>
  <si>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</si>
  <si>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</si>
  <si>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</si>
  <si>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</si>
  <si>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</si>
  <si>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</si>
  <si>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</si>
  <si>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</si>
  <si>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</si>
  <si>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</si>
  <si>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</si>
  <si>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</si>
  <si>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</si>
  <si>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</si>
  <si>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</si>
  <si>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</si>
  <si>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</si>
  <si>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</si>
  <si>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</si>
  <si>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</si>
  <si>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</si>
  <si>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</si>
  <si>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</si>
  <si>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</si>
  <si>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</si>
  <si>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</si>
  <si>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</si>
  <si>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</si>
  <si>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</si>
  <si>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</si>
  <si>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</si>
  <si>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</si>
  <si>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</si>
  <si>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</si>
  <si>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</si>
  <si>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</si>
  <si>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</si>
  <si>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</si>
  <si>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</si>
  <si>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</si>
  <si>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</si>
  <si>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</si>
  <si>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</si>
  <si>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</si>
  <si>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</si>
  <si>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</si>
  <si>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</si>
  <si>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</si>
  <si>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</si>
  <si>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</si>
  <si>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</si>
  <si>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</si>
  <si>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</si>
  <si>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</si>
  <si>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</si>
  <si>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</si>
  <si>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</si>
  <si>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</si>
  <si>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</si>
  <si>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</si>
  <si>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</si>
  <si>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</si>
  <si>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</si>
  <si>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</si>
  <si>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</si>
  <si>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</si>
  <si>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</si>
  <si>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</si>
  <si>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</si>
  <si>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</si>
  <si>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</si>
  <si>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</si>
  <si>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</si>
  <si>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</si>
  <si>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</si>
  <si>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</si>
  <si>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</si>
  <si>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</si>
  <si>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</si>
  <si>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</si>
  <si>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</si>
  <si>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</si>
  <si>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</si>
  <si>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</si>
  <si>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</si>
  <si>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</si>
  <si>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</si>
  <si>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</si>
  <si>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</si>
  <si>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</si>
  <si>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</si>
  <si>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</si>
  <si>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</si>
  <si>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</si>
  <si>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</si>
  <si>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</si>
  <si>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</si>
  <si>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</si>
  <si>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</si>
  <si>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</si>
  <si>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</si>
  <si>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</si>
  <si>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</si>
  <si>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</si>
  <si>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</si>
  <si>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</si>
  <si>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</si>
  <si>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</si>
  <si>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</si>
  <si>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</si>
  <si>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</si>
  <si>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</si>
  <si>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</si>
  <si>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</si>
  <si>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</si>
  <si>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</si>
  <si>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</si>
  <si>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</si>
  <si>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</si>
  <si>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</si>
  <si>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</si>
  <si>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</si>
  <si>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</si>
  <si>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</si>
  <si>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</si>
  <si>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</si>
  <si>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</si>
  <si>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</si>
  <si>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</si>
  <si>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</si>
  <si>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</si>
  <si>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</si>
  <si>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</si>
  <si>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</si>
  <si>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</si>
  <si>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</si>
  <si>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</si>
  <si>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</si>
  <si>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</si>
  <si>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</si>
  <si>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</si>
  <si>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</si>
  <si>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</si>
  <si>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</si>
  <si>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</si>
  <si>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</si>
  <si>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</si>
  <si>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</si>
  <si>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</si>
  <si>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</si>
  <si>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</si>
  <si>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</si>
  <si>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</si>
  <si>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</si>
  <si>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</si>
  <si>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</si>
  <si>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</si>
  <si>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</si>
  <si>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</si>
  <si>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</si>
  <si>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</si>
  <si>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</si>
  <si>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</si>
  <si>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</si>
  <si>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</si>
  <si>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</si>
  <si>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</si>
  <si>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</si>
  <si>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</si>
  <si>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</si>
  <si>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</si>
  <si>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</si>
  <si>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</si>
  <si>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</si>
  <si>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</si>
  <si>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</si>
  <si>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</si>
  <si>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</si>
  <si>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</si>
  <si>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</si>
  <si>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</si>
  <si>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</si>
  <si>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</si>
  <si>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</si>
  <si>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</si>
  <si>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</si>
  <si>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</si>
  <si>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</si>
  <si>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</si>
  <si>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</si>
  <si>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</si>
  <si>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</si>
  <si>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</si>
  <si>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</si>
  <si>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</si>
  <si>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</si>
  <si>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</si>
  <si>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</si>
  <si>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</si>
  <si>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</si>
  <si>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</si>
  <si>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</si>
  <si>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</si>
  <si>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</si>
  <si>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</si>
  <si>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</si>
  <si>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</si>
  <si>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</si>
  <si>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</si>
  <si>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</si>
  <si>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</si>
  <si>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</si>
  <si>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</si>
  <si>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</si>
  <si>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</si>
  <si>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</si>
  <si>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</si>
  <si>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</si>
  <si>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</si>
  <si>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</si>
  <si>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</si>
  <si>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</si>
  <si>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</si>
  <si>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</si>
  <si>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</si>
  <si>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</si>
  <si>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</si>
  <si>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</si>
  <si>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</si>
  <si>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</si>
  <si>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</si>
  <si>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</si>
  <si>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</si>
  <si>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</si>
  <si>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</si>
  <si>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</si>
  <si>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</si>
  <si>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</si>
  <si>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</si>
  <si>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</si>
  <si>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</si>
  <si>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</si>
  <si>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</si>
  <si>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</si>
  <si>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</si>
  <si>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</si>
  <si>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</si>
  <si>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</si>
  <si>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</si>
  <si>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</si>
  <si>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</si>
  <si>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</si>
  <si>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</si>
  <si>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</si>
  <si>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</si>
  <si>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</si>
  <si>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</si>
  <si>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</si>
  <si>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</si>
  <si>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</si>
  <si>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</si>
  <si>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</si>
  <si>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</si>
  <si>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</si>
  <si>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</si>
  <si>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</si>
  <si>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</si>
  <si>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</si>
  <si>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</si>
  <si>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</si>
  <si>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</si>
  <si>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</si>
  <si>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</si>
  <si>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</si>
  <si>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</si>
  <si>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</si>
  <si>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</si>
  <si>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</si>
  <si>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</si>
  <si>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</si>
  <si>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</si>
  <si>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</si>
  <si>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</si>
  <si>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</si>
  <si>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</si>
  <si>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</si>
  <si>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</si>
  <si>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</si>
  <si>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</si>
  <si>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</si>
  <si>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</si>
  <si>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</si>
  <si>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</si>
  <si>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</si>
  <si>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</si>
  <si>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</si>
  <si>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</si>
  <si>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</si>
  <si>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</si>
  <si>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</si>
  <si>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</si>
  <si>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</si>
  <si>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</si>
  <si>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</si>
  <si>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</si>
  <si>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</si>
  <si>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</si>
  <si>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</si>
  <si>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</si>
  <si>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</si>
  <si>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</si>
  <si>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</si>
  <si>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</si>
  <si>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</si>
  <si>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</si>
  <si>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</si>
  <si>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</si>
  <si>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</si>
  <si>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</si>
  <si>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</si>
  <si>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</si>
  <si>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</si>
  <si>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</si>
  <si>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</si>
  <si>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</si>
  <si>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</si>
  <si>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</si>
  <si>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</si>
  <si>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</si>
  <si>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</si>
  <si>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</si>
  <si>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</si>
  <si>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</si>
  <si>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</si>
  <si>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</si>
  <si>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</si>
  <si>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</si>
  <si>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</si>
  <si>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</si>
  <si>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</si>
  <si>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</si>
  <si>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</si>
  <si>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</si>
  <si>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</si>
  <si>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</si>
  <si>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</si>
  <si>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</si>
  <si>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</si>
  <si>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</si>
  <si>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</si>
  <si>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</si>
  <si>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</si>
  <si>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</si>
  <si>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</si>
  <si>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</si>
  <si>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</si>
  <si>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</si>
  <si>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</si>
  <si>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</si>
  <si>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</si>
  <si>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</si>
  <si>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</si>
  <si>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</si>
  <si>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</si>
  <si>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</si>
  <si>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</si>
  <si>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</si>
  <si>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</si>
  <si>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</si>
  <si>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</si>
  <si>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</si>
  <si>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</si>
  <si>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</si>
  <si>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</si>
  <si>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</si>
  <si>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</si>
  <si>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</si>
  <si>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</si>
  <si>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</si>
  <si>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</si>
  <si>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</si>
  <si>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</si>
  <si>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</si>
  <si>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</si>
  <si>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</si>
  <si>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</si>
  <si>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</si>
  <si>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</si>
  <si>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</si>
  <si>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</si>
  <si>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</si>
  <si>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</si>
  <si>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</si>
  <si>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</si>
  <si>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</si>
  <si>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</si>
  <si>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</si>
  <si>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</si>
  <si>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</si>
  <si>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</si>
  <si>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</si>
  <si>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</si>
  <si>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</si>
  <si>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</si>
  <si>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</si>
  <si>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</si>
  <si>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</si>
  <si>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</si>
  <si>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</si>
  <si>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</si>
  <si>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</si>
  <si>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</si>
  <si>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</si>
  <si>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</si>
  <si>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</si>
  <si>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</si>
  <si>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</si>
  <si>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</si>
  <si>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</si>
  <si>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</si>
  <si>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</si>
  <si>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</si>
  <si>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</si>
  <si>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</si>
  <si>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</si>
  <si>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</si>
  <si>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</si>
  <si>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</si>
  <si>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</si>
  <si>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</si>
  <si>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</si>
  <si>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</si>
  <si>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</si>
  <si>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</si>
  <si>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</si>
  <si>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</si>
  <si>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</si>
  <si>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</si>
  <si>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</si>
  <si>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</si>
  <si>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</si>
  <si>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</si>
  <si>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</si>
  <si>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</si>
  <si>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</si>
  <si>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</si>
  <si>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</si>
  <si>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</si>
  <si>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</si>
  <si>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</si>
  <si>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</si>
  <si>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</si>
  <si>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</si>
  <si>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</si>
  <si>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</si>
  <si>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</si>
  <si>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</si>
  <si>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</si>
  <si>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</si>
  <si>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</si>
  <si>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</si>
  <si>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</si>
  <si>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</si>
  <si>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</si>
  <si>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</si>
  <si>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</si>
  <si>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</si>
  <si>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</si>
  <si>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</si>
  <si>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</si>
  <si>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</si>
  <si>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</si>
  <si>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</si>
  <si>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</si>
  <si>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</si>
  <si>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</si>
  <si>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</si>
  <si>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</si>
  <si>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</si>
  <si>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</si>
  <si>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</si>
  <si>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</si>
  <si>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</si>
  <si>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</si>
  <si>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</si>
  <si>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</si>
  <si>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</si>
  <si>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</si>
  <si>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</si>
  <si>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</si>
  <si>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</si>
  <si>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</si>
  <si>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</si>
  <si>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</si>
  <si>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</si>
  <si>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</si>
  <si>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</si>
  <si>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</si>
  <si>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</si>
  <si>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</si>
  <si>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</si>
  <si>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</si>
  <si>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</si>
  <si>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</si>
  <si>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</si>
  <si>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</si>
  <si>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</si>
  <si>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</si>
  <si>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</si>
  <si>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</si>
  <si>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</si>
  <si>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</si>
  <si>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</si>
  <si>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</si>
  <si>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</si>
  <si>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</si>
  <si>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</si>
  <si>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</si>
  <si>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</si>
  <si>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</si>
  <si>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</si>
  <si>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</si>
  <si>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</si>
  <si>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</si>
  <si>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</si>
  <si>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</si>
  <si>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</si>
  <si>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</si>
  <si>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</si>
  <si>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</si>
  <si>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</si>
  <si>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</si>
  <si>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</si>
  <si>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</si>
  <si>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</si>
  <si>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</si>
  <si>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</si>
  <si>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</si>
  <si>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</si>
  <si>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</si>
  <si>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</si>
  <si>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</si>
  <si>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</si>
  <si>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</si>
  <si>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</si>
  <si>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</si>
  <si>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</si>
  <si>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</si>
  <si>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</si>
  <si>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</si>
  <si>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</si>
  <si>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</si>
  <si>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</si>
  <si>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</si>
  <si>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</si>
  <si>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</si>
  <si>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</si>
  <si>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</si>
  <si>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</si>
  <si>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</si>
  <si>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</si>
  <si>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</si>
  <si>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</si>
  <si>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</si>
  <si>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</si>
  <si>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</si>
  <si>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</si>
  <si>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</si>
  <si>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</si>
  <si>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</si>
  <si>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</si>
  <si>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</si>
  <si>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</si>
  <si>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</si>
  <si>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</si>
  <si>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</si>
  <si>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</si>
  <si>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</si>
  <si>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</si>
  <si>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</si>
  <si>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</si>
  <si>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</si>
  <si>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</si>
  <si>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</si>
  <si>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</si>
  <si>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</si>
  <si>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</si>
  <si>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</si>
  <si>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</si>
  <si>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</si>
  <si>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</si>
  <si>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</si>
  <si>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</si>
  <si>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</si>
  <si>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</si>
  <si>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</si>
  <si>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</si>
  <si>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</si>
  <si>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</si>
  <si>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</si>
  <si>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</si>
  <si>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</si>
  <si>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</si>
  <si>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</si>
  <si>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</si>
  <si>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</si>
  <si>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</si>
  <si>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</si>
  <si>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</si>
  <si>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</si>
  <si>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</si>
  <si>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</si>
  <si>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</si>
  <si>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</si>
  <si>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</si>
  <si>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</si>
  <si>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</si>
  <si>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</si>
  <si>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</si>
  <si>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</si>
  <si>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</si>
  <si>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</si>
  <si>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</si>
  <si>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</si>
  <si>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</si>
  <si>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</si>
  <si>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</si>
  <si>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</si>
  <si>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</si>
  <si>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</si>
  <si>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</si>
  <si>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</si>
  <si>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</si>
  <si>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</si>
  <si>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</si>
  <si>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</si>
  <si>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</si>
  <si>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</si>
  <si>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</si>
  <si>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</si>
  <si>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</si>
  <si>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</si>
  <si>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</si>
  <si>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</si>
  <si>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</si>
  <si>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</si>
  <si>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</si>
  <si>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</si>
  <si>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</si>
  <si>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</si>
  <si>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</si>
  <si>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</si>
  <si>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</si>
  <si>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</si>
  <si>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</si>
  <si>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</si>
  <si>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</si>
  <si>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</si>
  <si>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</si>
  <si>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</si>
  <si>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</si>
  <si>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</si>
  <si>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</si>
  <si>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</si>
  <si>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</si>
  <si>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</si>
  <si>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</si>
  <si>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</si>
  <si>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</si>
  <si>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</si>
  <si>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</si>
  <si>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</si>
  <si>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</si>
  <si>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</si>
  <si>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</si>
  <si>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</si>
  <si>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</si>
  <si>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</si>
  <si>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</si>
  <si>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</si>
  <si>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</si>
  <si>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</si>
  <si>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</si>
  <si>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</si>
  <si>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</si>
  <si>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</si>
  <si>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</si>
  <si>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</si>
  <si>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</si>
  <si>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</si>
  <si>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</si>
  <si>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</si>
  <si>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</si>
  <si>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</si>
  <si>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</si>
  <si>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</si>
  <si>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</si>
  <si>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</si>
  <si>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</si>
  <si>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</si>
  <si>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</si>
  <si>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</si>
  <si>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</si>
  <si>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</si>
  <si>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</si>
  <si>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</si>
  <si>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</si>
  <si>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</si>
  <si>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</si>
  <si>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</si>
  <si>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</si>
  <si>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</si>
  <si>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</si>
  <si>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</si>
  <si>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</si>
  <si>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</si>
  <si>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</si>
  <si>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</si>
  <si>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</si>
  <si>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</si>
  <si>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</si>
  <si>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</si>
  <si>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</si>
  <si>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</si>
  <si>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</si>
  <si>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</si>
  <si>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</si>
  <si>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</si>
  <si>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</si>
  <si>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</si>
  <si>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</si>
  <si>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</si>
  <si>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</si>
  <si>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</si>
  <si>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</si>
  <si>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</si>
  <si>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</si>
  <si>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</si>
  <si>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</si>
  <si>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</si>
  <si>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</si>
  <si>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</si>
  <si>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</si>
  <si>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</si>
  <si>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</si>
  <si>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</si>
  <si>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</si>
  <si>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</si>
  <si>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</si>
  <si>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</si>
  <si>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</si>
  <si>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</si>
  <si>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</si>
  <si>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</si>
  <si>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</si>
  <si>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</si>
  <si>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</si>
  <si>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</si>
  <si>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</si>
  <si>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</si>
  <si>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</si>
  <si>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</si>
  <si>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</si>
  <si>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</si>
  <si>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</si>
  <si>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</si>
  <si>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</si>
  <si>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</si>
  <si>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</si>
  <si>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</si>
  <si>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</si>
  <si>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</si>
  <si>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</si>
  <si>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</si>
  <si>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</si>
  <si>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</si>
  <si>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</si>
  <si>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</si>
  <si>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</si>
  <si>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</si>
  <si>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</si>
  <si>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</si>
  <si>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</si>
  <si>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</si>
  <si>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</si>
  <si>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</si>
  <si>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</si>
  <si>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</si>
  <si>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</si>
  <si>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</si>
  <si>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</si>
  <si>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</si>
  <si>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</si>
  <si>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</si>
  <si>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</si>
  <si>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</si>
  <si>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</si>
  <si>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</si>
  <si>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</si>
  <si>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</si>
  <si>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</si>
  <si>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</si>
  <si>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</si>
  <si>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</si>
  <si>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</si>
  <si>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</si>
  <si>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</si>
  <si>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</si>
  <si>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</si>
  <si>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</si>
  <si>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</si>
  <si>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</si>
  <si>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</si>
  <si>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</si>
  <si>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</si>
  <si>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</si>
  <si>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</si>
  <si>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</si>
  <si>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</si>
  <si>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</si>
  <si>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</si>
  <si>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</si>
  <si>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</si>
  <si>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</si>
  <si>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</si>
  <si>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</si>
  <si>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</si>
  <si>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</si>
  <si>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</si>
  <si>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</si>
  <si>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</si>
  <si>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</si>
  <si>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</si>
  <si>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</si>
  <si>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</si>
  <si>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</si>
  <si>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</si>
  <si>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</si>
  <si>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</si>
  <si>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</si>
  <si>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</si>
  <si>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</si>
  <si>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</si>
  <si>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</si>
  <si>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</si>
  <si>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</si>
  <si>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</si>
  <si>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</si>
  <si>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</si>
  <si>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</si>
  <si>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</si>
  <si>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</si>
  <si>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</si>
  <si>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</si>
  <si>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</si>
  <si>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</si>
  <si>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</si>
  <si>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</si>
  <si>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</si>
  <si>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</si>
  <si>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</si>
  <si>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</si>
  <si>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</si>
  <si>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</si>
  <si>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</si>
  <si>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</si>
  <si>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</si>
  <si>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</si>
  <si>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</si>
  <si>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</si>
  <si>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</si>
  <si>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</si>
  <si>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</si>
  <si>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</si>
  <si>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</si>
  <si>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</si>
  <si>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</si>
  <si>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</si>
  <si>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</si>
  <si>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</si>
  <si>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</si>
  <si>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</si>
  <si>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</si>
  <si>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</si>
  <si>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</si>
  <si>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</si>
  <si>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</si>
  <si>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</si>
  <si>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</si>
  <si>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</si>
  <si>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</si>
  <si>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</si>
  <si>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</si>
  <si>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</si>
  <si>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</si>
  <si>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</si>
  <si>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</si>
  <si>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</si>
  <si>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</si>
  <si>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</si>
  <si>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</si>
  <si>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</si>
  <si>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</si>
  <si>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</si>
  <si>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</si>
  <si>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</si>
  <si>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</si>
  <si>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</si>
  <si>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</si>
  <si>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</si>
  <si>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</si>
  <si>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</si>
  <si>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</si>
  <si>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</si>
  <si>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</si>
  <si>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</si>
  <si>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</si>
  <si>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</si>
  <si>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</si>
  <si>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</si>
  <si>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</si>
  <si>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</si>
  <si>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</si>
  <si>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</si>
  <si>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</si>
  <si>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</si>
  <si>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</si>
  <si>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</si>
  <si>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</si>
  <si>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</si>
  <si>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</si>
  <si>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</si>
  <si>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</si>
  <si>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</si>
  <si>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</si>
  <si>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</si>
  <si>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</si>
  <si>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</si>
  <si>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</si>
  <si>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</si>
  <si>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</si>
  <si>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</si>
  <si>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</si>
  <si>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</si>
  <si>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</si>
  <si>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</si>
  <si>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</si>
  <si>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</si>
  <si>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</si>
  <si>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</si>
  <si>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</si>
  <si>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</si>
  <si>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</si>
  <si>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</si>
  <si>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</si>
  <si>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</si>
  <si>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</si>
  <si>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</si>
  <si>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</si>
  <si>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</si>
  <si>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</si>
  <si>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</si>
  <si>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</si>
  <si>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</si>
  <si>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</si>
  <si>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</si>
  <si>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</si>
  <si>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</si>
  <si>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</si>
  <si>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</si>
  <si>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</si>
  <si>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</si>
  <si>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</si>
  <si>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</si>
  <si>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</si>
  <si>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</si>
  <si>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</si>
  <si>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</si>
  <si>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</si>
  <si>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</si>
  <si>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</si>
  <si>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</si>
  <si>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</si>
  <si>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</si>
  <si>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</si>
  <si>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</si>
  <si>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</si>
  <si>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</si>
  <si>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</si>
  <si>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</si>
  <si>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</si>
  <si>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</si>
  <si>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</si>
  <si>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</si>
  <si>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</si>
  <si>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</si>
  <si>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</si>
  <si>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</si>
  <si>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</si>
  <si>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</si>
  <si>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</si>
  <si>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</si>
  <si>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</si>
  <si>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</si>
  <si>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</si>
  <si>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</si>
  <si>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</si>
  <si>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</si>
  <si>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</si>
  <si>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</si>
  <si>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</si>
  <si>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</si>
  <si>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</si>
  <si>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</si>
  <si>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</si>
  <si>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</si>
  <si>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</si>
  <si>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</si>
  <si>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</si>
  <si>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</si>
  <si>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</si>
  <si>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</si>
  <si>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</si>
  <si>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</si>
  <si>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</si>
  <si>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</si>
  <si>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</si>
  <si>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</si>
  <si>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</si>
  <si>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</si>
  <si>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</si>
  <si>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</si>
  <si>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</si>
  <si>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</si>
  <si>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</si>
  <si>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</si>
  <si>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</si>
  <si>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</si>
  <si>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</si>
  <si>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</si>
  <si>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</si>
  <si>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</si>
  <si>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</si>
  <si>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</si>
  <si>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</si>
  <si>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</si>
  <si>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</si>
  <si>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</si>
  <si>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</si>
  <si>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</si>
  <si>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</si>
  <si>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</si>
  <si>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</si>
  <si>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</si>
  <si>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</si>
  <si>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</si>
  <si>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</si>
  <si>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</si>
  <si>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</si>
  <si>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</si>
  <si>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</si>
  <si>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</si>
  <si>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</si>
  <si>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</si>
  <si>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</si>
  <si>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</si>
  <si>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</si>
  <si>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</si>
  <si>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</si>
  <si>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</si>
  <si>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</si>
  <si>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</si>
  <si>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</si>
  <si>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</si>
  <si>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</si>
  <si>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</si>
  <si>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</si>
  <si>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</si>
  <si>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</si>
  <si>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</si>
  <si>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</si>
  <si>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</si>
  <si>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</si>
  <si>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</si>
  <si>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</si>
  <si>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</si>
  <si>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</si>
  <si>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</si>
  <si>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</si>
  <si>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</si>
  <si>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</si>
  <si>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</si>
  <si>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</si>
  <si>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</si>
  <si>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</si>
  <si>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</si>
  <si>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</si>
  <si>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</si>
  <si>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</si>
  <si>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</si>
  <si>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</si>
  <si>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</si>
  <si>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</si>
  <si>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</si>
  <si>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</si>
  <si>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</si>
  <si>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</si>
  <si>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</si>
  <si>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</si>
  <si>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</si>
  <si>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</si>
  <si>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</si>
  <si>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</si>
  <si>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</si>
  <si>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</si>
  <si>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</si>
  <si>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</si>
  <si>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</si>
  <si>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</si>
  <si>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</si>
  <si>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</si>
  <si>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</si>
  <si>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</si>
  <si>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</si>
  <si>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</si>
  <si>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</si>
  <si>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</si>
  <si>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</si>
  <si>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</si>
  <si>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</si>
  <si>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</si>
  <si>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</si>
  <si>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</si>
  <si>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</si>
  <si>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</si>
  <si>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</si>
  <si>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</si>
  <si>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</si>
  <si>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</si>
  <si>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</si>
  <si>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</si>
  <si>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</si>
  <si>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</si>
  <si>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</si>
  <si>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</si>
  <si>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</si>
  <si>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</si>
  <si>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</si>
  <si>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</si>
  <si>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</si>
  <si>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</si>
  <si>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</si>
  <si>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</si>
  <si>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</si>
  <si>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</si>
  <si>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</si>
  <si>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</si>
  <si>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</si>
  <si>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</si>
  <si>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</si>
  <si>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</si>
  <si>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</si>
  <si>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</si>
  <si>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</si>
  <si>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</si>
  <si>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</si>
  <si>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</si>
  <si>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</si>
  <si>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</si>
  <si>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</si>
  <si>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</si>
  <si>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</si>
  <si>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</si>
  <si>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</si>
  <si>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</si>
  <si>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</si>
  <si>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</si>
  <si>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</si>
  <si>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</si>
  <si>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</si>
  <si>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</si>
  <si>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</si>
  <si>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</si>
  <si>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</si>
  <si>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</si>
  <si>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</si>
  <si>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</si>
  <si>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</si>
  <si>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</si>
  <si>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</si>
  <si>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</si>
  <si>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</si>
  <si>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</si>
  <si>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</si>
  <si>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</si>
  <si>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</si>
  <si>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</si>
  <si>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</si>
  <si>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</si>
  <si>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</si>
  <si>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</si>
  <si>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</si>
  <si>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</si>
  <si>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</si>
  <si>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</si>
  <si>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</si>
  <si>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</si>
  <si>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</si>
  <si>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</si>
  <si>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</si>
  <si>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</si>
  <si>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</si>
  <si>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</si>
  <si>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</si>
  <si>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</si>
  <si>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</si>
  <si>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</si>
  <si>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</si>
  <si>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</si>
  <si>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</si>
  <si>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</si>
  <si>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</si>
  <si>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</si>
  <si>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</si>
  <si>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</si>
  <si>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</si>
  <si>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</si>
  <si>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</si>
  <si>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</si>
  <si>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</si>
  <si>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</si>
  <si>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</si>
  <si>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</si>
  <si>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</si>
  <si>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</si>
  <si>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</si>
  <si>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</si>
  <si>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</si>
  <si>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</si>
  <si>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</si>
  <si>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</si>
  <si>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</si>
  <si>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</si>
  <si>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</si>
  <si>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</si>
  <si>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</si>
  <si>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</si>
  <si>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</si>
  <si>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</si>
  <si>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</si>
  <si>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</si>
  <si>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</si>
  <si>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</si>
  <si>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</si>
  <si>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</si>
  <si>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</si>
  <si>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</si>
  <si>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</si>
  <si>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</si>
  <si>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</si>
  <si>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</si>
  <si>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</si>
  <si>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</si>
  <si>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</si>
  <si>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</si>
  <si>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</si>
  <si>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</si>
  <si>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</si>
  <si>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</si>
  <si>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</si>
  <si>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</si>
  <si>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</si>
  <si>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</si>
  <si>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</si>
  <si>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</si>
  <si>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</si>
  <si>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</si>
  <si>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</si>
  <si>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</si>
  <si>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</si>
  <si>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</si>
  <si>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</si>
  <si>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</si>
  <si>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</si>
  <si>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</si>
  <si>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</si>
  <si>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</si>
  <si>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</si>
  <si>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</si>
  <si>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</si>
  <si>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</si>
  <si>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</si>
  <si>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</si>
  <si>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</si>
  <si>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</si>
  <si>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</si>
  <si>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</si>
  <si>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</si>
  <si>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</si>
  <si>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</si>
  <si>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</si>
  <si>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</si>
  <si>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</si>
  <si>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</si>
  <si>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</si>
  <si>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</si>
  <si>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</si>
  <si>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</si>
  <si>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</si>
  <si>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</si>
  <si>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</si>
  <si>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</si>
  <si>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</si>
  <si>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</si>
  <si>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</si>
  <si>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</si>
  <si>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</si>
  <si>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</si>
  <si>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</si>
  <si>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</si>
  <si>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</si>
  <si>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</si>
  <si>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</si>
  <si>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</si>
  <si>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</si>
  <si>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</si>
  <si>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</si>
  <si>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</si>
  <si>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</si>
  <si>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</si>
  <si>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</si>
  <si>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</si>
  <si>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</si>
  <si>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</si>
  <si>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</si>
  <si>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</si>
  <si>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</si>
  <si>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</si>
  <si>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</si>
  <si>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</si>
  <si>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</si>
  <si>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</si>
  <si>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</si>
  <si>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</si>
  <si>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</si>
  <si>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</si>
  <si>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</si>
  <si>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</si>
  <si>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</si>
  <si>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</si>
  <si>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</si>
  <si>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</si>
  <si>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</si>
  <si>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</si>
  <si>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</si>
  <si>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</si>
  <si>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</si>
  <si>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</si>
  <si>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</si>
  <si>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</si>
  <si>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</si>
  <si>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</si>
  <si>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</si>
  <si>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</si>
  <si>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</si>
  <si>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</si>
  <si>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</si>
  <si>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</si>
  <si>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</si>
  <si>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</si>
  <si>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</si>
  <si>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</si>
  <si>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</si>
  <si>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</si>
  <si>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</si>
  <si>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</si>
  <si>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</si>
  <si>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</si>
  <si>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</si>
  <si>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</si>
  <si>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</si>
  <si>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</si>
  <si>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</si>
  <si>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</si>
  <si>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</si>
  <si>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</si>
  <si>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</si>
  <si>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</si>
  <si>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</si>
  <si>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</si>
  <si>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</si>
  <si>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</si>
  <si>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</si>
  <si>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</si>
  <si>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</si>
  <si>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</si>
  <si>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</si>
  <si>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</si>
  <si>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</si>
  <si>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</si>
  <si>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</si>
  <si>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</si>
  <si>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</si>
  <si>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</si>
  <si>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</si>
  <si>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</si>
  <si>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</si>
  <si>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</si>
  <si>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</si>
  <si>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</si>
  <si>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</si>
  <si>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</si>
  <si>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</si>
  <si>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</si>
  <si>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</si>
  <si>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</si>
  <si>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</si>
  <si>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</si>
  <si>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</si>
  <si>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</si>
  <si>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</si>
  <si>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</si>
  <si>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</si>
  <si>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</si>
  <si>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</si>
  <si>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</si>
  <si>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</si>
  <si>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</si>
  <si>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</si>
  <si>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</si>
  <si>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</si>
  <si>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</si>
  <si>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</si>
  <si>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</si>
  <si>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</si>
  <si>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</si>
  <si>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</si>
  <si>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</si>
  <si>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</si>
  <si>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</si>
  <si>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</si>
  <si>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</si>
  <si>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</si>
  <si>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</si>
  <si>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</si>
  <si>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</si>
  <si>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</si>
  <si>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</si>
  <si>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</si>
  <si>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</si>
  <si>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</si>
  <si>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</si>
  <si>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</si>
  <si>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</si>
  <si>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</si>
  <si>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</si>
  <si>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</si>
  <si>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</si>
  <si>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</si>
  <si>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</si>
  <si>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</si>
  <si>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</si>
  <si>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</si>
  <si>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</si>
  <si>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</si>
  <si>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</si>
  <si>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</si>
  <si>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</si>
  <si>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</si>
  <si>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</si>
  <si>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</si>
  <si>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</si>
  <si>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</si>
  <si>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</si>
  <si>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</si>
  <si>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</si>
  <si>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</si>
  <si>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</si>
  <si>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</si>
  <si>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</si>
  <si>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</si>
  <si>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</si>
  <si>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</si>
  <si>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</si>
  <si>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</si>
  <si>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</si>
  <si>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</si>
  <si>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</si>
  <si>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</si>
  <si>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</si>
  <si>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</si>
  <si>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</si>
  <si>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</si>
  <si>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</si>
  <si>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</si>
  <si>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</si>
  <si>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</si>
  <si>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</si>
  <si>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</si>
  <si>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</si>
  <si>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</si>
  <si>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</si>
  <si>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</si>
  <si>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</si>
  <si>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</si>
  <si>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</si>
  <si>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</si>
  <si>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</si>
  <si>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</si>
  <si>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</si>
  <si>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</si>
  <si>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</si>
  <si>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</si>
  <si>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</si>
  <si>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</si>
  <si>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</si>
  <si>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</si>
  <si>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</si>
  <si>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</si>
  <si>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</si>
  <si>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</si>
  <si>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</si>
  <si>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</si>
  <si>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</si>
  <si>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</si>
  <si>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</si>
  <si>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</si>
  <si>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</si>
  <si>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</si>
  <si>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</si>
  <si>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</si>
  <si>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</si>
  <si>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</si>
  <si>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</si>
  <si>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</si>
  <si>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</si>
  <si>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</si>
  <si>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</si>
  <si>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</si>
  <si>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</si>
  <si>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</si>
  <si>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</si>
  <si>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</si>
  <si>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</si>
  <si>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</si>
  <si>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</si>
  <si>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</si>
  <si>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</si>
  <si>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</si>
  <si>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</si>
  <si>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</si>
  <si>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</si>
  <si>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</si>
  <si>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</si>
  <si>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</si>
  <si>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</si>
  <si>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</si>
  <si>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</si>
  <si>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</si>
  <si>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</si>
  <si>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</si>
  <si>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</si>
  <si>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</si>
  <si>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</si>
  <si>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</si>
  <si>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</si>
  <si>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</si>
  <si>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</si>
  <si>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</si>
  <si>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</si>
  <si>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</si>
  <si>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</si>
  <si>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</si>
  <si>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</si>
  <si>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</si>
  <si>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</si>
  <si>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</si>
  <si>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</si>
  <si>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</si>
  <si>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</si>
  <si>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</si>
  <si>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</si>
  <si>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</si>
  <si>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</si>
  <si>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</si>
  <si>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</si>
  <si>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</si>
  <si>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</si>
  <si>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</si>
  <si>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</si>
  <si>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</si>
  <si>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</si>
  <si>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</si>
  <si>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</si>
  <si>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</si>
  <si>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</si>
  <si>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</si>
  <si>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</si>
  <si>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</si>
  <si>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</si>
  <si>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</si>
  <si>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</si>
  <si>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</si>
  <si>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</si>
  <si>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</si>
  <si>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</si>
  <si>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</si>
  <si>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</si>
  <si>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</si>
  <si>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</si>
  <si>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</si>
  <si>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</si>
  <si>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</si>
  <si>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</si>
  <si>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</si>
  <si>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</si>
  <si>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</si>
  <si>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</si>
  <si>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</si>
  <si>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</si>
  <si>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</si>
  <si>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</si>
  <si>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</si>
  <si>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</si>
  <si>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</si>
  <si>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</si>
  <si>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</si>
  <si>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</si>
  <si>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</si>
  <si>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</si>
  <si>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</si>
  <si>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</si>
  <si>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</si>
  <si>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</si>
  <si>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</si>
  <si>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</si>
  <si>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</si>
  <si>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</si>
  <si>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</si>
  <si>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</si>
  <si>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</si>
  <si>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</si>
  <si>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</si>
  <si>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</si>
  <si>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</si>
  <si>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</si>
  <si>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</si>
  <si>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</si>
  <si>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</si>
  <si>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</si>
  <si>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</si>
  <si>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</si>
  <si>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</si>
  <si>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</si>
  <si>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</si>
  <si>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</si>
  <si>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</si>
  <si>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</si>
  <si>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</si>
  <si>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</si>
  <si>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</si>
  <si>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</si>
  <si>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</si>
  <si>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</si>
  <si>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</si>
  <si>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</si>
  <si>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</si>
  <si>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</si>
  <si>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</si>
  <si>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</si>
  <si>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</si>
  <si>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</si>
  <si>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</si>
  <si>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</si>
  <si>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</si>
  <si>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</si>
  <si>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</si>
  <si>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</si>
  <si>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</si>
  <si>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</si>
  <si>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</si>
  <si>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</si>
  <si>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</si>
  <si>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</si>
  <si>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</si>
  <si>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</si>
  <si>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</si>
  <si>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</si>
  <si>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</si>
  <si>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</si>
  <si>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</si>
  <si>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</si>
  <si>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</si>
  <si>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</si>
  <si>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</si>
  <si>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</si>
  <si>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</si>
  <si>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</si>
  <si>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</si>
  <si>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</si>
  <si>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</si>
  <si>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</si>
  <si>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</si>
  <si>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</si>
  <si>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</si>
  <si>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</si>
  <si>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</si>
  <si>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</si>
  <si>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</si>
  <si>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</si>
  <si>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</si>
  <si>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</si>
  <si>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</si>
  <si>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</si>
  <si>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</si>
  <si>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</si>
  <si>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</si>
  <si>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</si>
  <si>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</si>
  <si>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</si>
  <si>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</si>
  <si>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</si>
  <si>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</si>
  <si>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</si>
  <si>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</si>
  <si>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</si>
  <si>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</si>
  <si>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</si>
  <si>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</si>
  <si>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</si>
  <si>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</si>
  <si>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</si>
  <si>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</si>
  <si>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</si>
  <si>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</si>
  <si>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</si>
  <si>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</si>
  <si>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</si>
  <si>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</si>
  <si>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</si>
  <si>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</si>
  <si>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</si>
  <si>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</si>
  <si>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</si>
  <si>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</si>
  <si>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</si>
  <si>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</si>
  <si>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</si>
  <si>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</si>
  <si>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</si>
  <si>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</si>
  <si>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</si>
  <si>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</si>
  <si>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</si>
  <si>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</si>
  <si>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</si>
  <si>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</si>
  <si>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</si>
  <si>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</si>
  <si>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</si>
  <si>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</si>
  <si>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</si>
  <si>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</si>
  <si>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</si>
  <si>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</si>
  <si>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</si>
  <si>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</si>
  <si>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</si>
  <si>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</si>
  <si>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</si>
  <si>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</si>
  <si>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</si>
  <si>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</si>
  <si>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</si>
  <si>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</si>
  <si>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</si>
  <si>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</si>
  <si>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</si>
  <si>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</si>
  <si>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</si>
  <si>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</si>
  <si>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</si>
  <si>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</si>
  <si>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</si>
  <si>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</si>
  <si>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</si>
  <si>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</si>
  <si>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</si>
  <si>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</si>
  <si>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</si>
  <si>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</si>
  <si>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</si>
  <si>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</si>
  <si>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</si>
  <si>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</si>
  <si>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</si>
  <si>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</si>
  <si>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</si>
  <si>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</si>
  <si>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</si>
  <si>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</si>
  <si>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</si>
  <si>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</si>
  <si>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</si>
  <si>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</si>
  <si>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</si>
  <si>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</si>
  <si>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</si>
  <si>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</si>
  <si>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</si>
  <si>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</si>
  <si>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</si>
  <si>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</si>
  <si>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</si>
  <si>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</si>
  <si>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</si>
  <si>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</si>
  <si>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</si>
  <si>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</si>
  <si>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</si>
  <si>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</si>
  <si>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</si>
  <si>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</si>
  <si>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</si>
  <si>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</si>
  <si>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</si>
  <si>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</si>
  <si>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</si>
  <si>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</si>
  <si>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</si>
  <si>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</si>
  <si>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</si>
  <si>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</si>
  <si>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</si>
  <si>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</si>
  <si>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</si>
  <si>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</si>
  <si>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</si>
  <si>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</si>
  <si>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</si>
  <si>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</si>
  <si>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</si>
  <si>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</si>
  <si>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</si>
  <si>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</si>
  <si>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</si>
  <si>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</si>
  <si>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</si>
  <si>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</si>
  <si>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</si>
  <si>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</si>
  <si>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</si>
  <si>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</si>
  <si>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</si>
  <si>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</si>
  <si>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</si>
  <si>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</si>
  <si>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</si>
  <si>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</si>
  <si>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</si>
  <si>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</si>
  <si>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</si>
  <si>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</si>
  <si>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</si>
  <si>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</si>
  <si>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</si>
  <si>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</si>
  <si>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</si>
  <si>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</si>
  <si>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</si>
  <si>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</si>
  <si>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</si>
  <si>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</si>
  <si>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</si>
  <si>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</si>
  <si>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</si>
  <si>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</si>
  <si>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</si>
  <si>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</si>
  <si>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</si>
  <si>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</si>
  <si>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</si>
  <si>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</si>
  <si>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</si>
  <si>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</si>
  <si>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</si>
  <si>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</si>
  <si>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</si>
  <si>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</si>
  <si>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</si>
  <si>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</si>
  <si>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</si>
  <si>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</si>
  <si>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</si>
  <si>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</si>
  <si>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</si>
  <si>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</si>
  <si>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</si>
  <si>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</si>
  <si>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</si>
  <si>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</si>
  <si>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</si>
  <si>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</si>
  <si>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</si>
  <si>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</si>
  <si>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</si>
  <si>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</si>
  <si>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</si>
  <si>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</si>
  <si>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</si>
  <si>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</si>
  <si>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</si>
  <si>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</si>
  <si>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</si>
  <si>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</si>
  <si>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</si>
  <si>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</si>
  <si>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</si>
  <si>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</si>
  <si>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</si>
  <si>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</si>
  <si>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</si>
  <si>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</si>
  <si>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</si>
  <si>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</si>
  <si>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</si>
  <si>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</si>
  <si>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</si>
  <si>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</si>
  <si>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</si>
  <si>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</si>
  <si>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</si>
  <si>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</si>
  <si>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</si>
  <si>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</si>
  <si>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</si>
  <si>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</si>
  <si>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</si>
  <si>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</si>
  <si>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</si>
  <si>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</si>
  <si>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</si>
  <si>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</si>
  <si>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</si>
  <si>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</si>
  <si>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</si>
  <si>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</si>
  <si>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</si>
  <si>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</si>
  <si>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</si>
  <si>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</si>
  <si>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</si>
  <si>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</si>
  <si>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</si>
  <si>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</si>
  <si>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</si>
  <si>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</si>
  <si>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</si>
  <si>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</si>
  <si>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</si>
  <si>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</si>
  <si>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</si>
  <si>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</si>
  <si>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</si>
  <si>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</si>
  <si>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</si>
  <si>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</si>
  <si>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</si>
  <si>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</si>
  <si>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</si>
  <si>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</si>
  <si>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</si>
  <si>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</si>
  <si>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</si>
  <si>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</si>
  <si>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</si>
  <si>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</si>
  <si>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</si>
  <si>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</si>
  <si>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</si>
  <si>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</si>
  <si>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</si>
  <si>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</si>
  <si>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</si>
  <si>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</si>
  <si>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</si>
  <si>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</si>
  <si>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</si>
  <si>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</si>
  <si>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</si>
  <si>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</si>
  <si>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</si>
  <si>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</si>
  <si>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</si>
  <si>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</si>
  <si>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</si>
  <si>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</si>
  <si>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</si>
  <si>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</si>
  <si>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</si>
  <si>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</si>
  <si>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</si>
  <si>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</si>
  <si>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</si>
  <si>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</si>
  <si>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</si>
  <si>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</si>
  <si>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</si>
  <si>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</si>
  <si>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</si>
  <si>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</si>
  <si>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</si>
  <si>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</si>
  <si>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</si>
  <si>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</si>
  <si>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</si>
  <si>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</si>
  <si>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</si>
  <si>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</si>
  <si>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</si>
  <si>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</si>
  <si>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</si>
  <si>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</si>
  <si>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</si>
  <si>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</si>
  <si>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</si>
  <si>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</si>
  <si>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</si>
  <si>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</si>
  <si>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</si>
  <si>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</si>
  <si>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</si>
  <si>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</si>
  <si>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</si>
  <si>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</si>
  <si>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</si>
  <si>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</si>
  <si>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</si>
  <si>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</si>
  <si>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</si>
  <si>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</si>
  <si>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</si>
  <si>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</si>
  <si>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</si>
  <si>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</si>
  <si>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</si>
  <si>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</si>
  <si>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</si>
  <si>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</si>
  <si>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</si>
  <si>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</si>
  <si>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</si>
  <si>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</si>
  <si>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</si>
  <si>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</si>
  <si>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</si>
  <si>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</si>
  <si>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</si>
  <si>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</si>
  <si>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</si>
  <si>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</si>
  <si>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</si>
  <si>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</si>
  <si>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</si>
  <si>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</si>
  <si>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</si>
  <si>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</si>
  <si>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</si>
  <si>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</si>
  <si>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</si>
  <si>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</si>
  <si>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</si>
  <si>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</si>
  <si>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</si>
  <si>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</si>
  <si>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</si>
  <si>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</si>
  <si>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</si>
  <si>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</si>
  <si>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</si>
  <si>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</si>
  <si>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</si>
  <si>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</si>
  <si>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</si>
  <si>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</si>
  <si>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</si>
  <si>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</si>
  <si>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</si>
  <si>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</si>
  <si>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</si>
  <si>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</si>
  <si>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</si>
  <si>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</si>
  <si>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</si>
  <si>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</si>
  <si>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</si>
  <si>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</si>
  <si>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</si>
  <si>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</si>
  <si>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</si>
  <si>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</si>
  <si>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</si>
  <si>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</si>
  <si>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</si>
  <si>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</si>
  <si>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</si>
  <si>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</si>
  <si>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</si>
  <si>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</si>
  <si>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</si>
  <si>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</si>
  <si>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</si>
  <si>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</si>
  <si>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</si>
  <si>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</si>
  <si>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</si>
  <si>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</si>
  <si>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</si>
  <si>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</si>
  <si>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</si>
  <si>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</si>
  <si>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</si>
  <si>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</si>
  <si>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</si>
  <si>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</si>
  <si>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</si>
  <si>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</si>
  <si>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</si>
  <si>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</si>
  <si>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</si>
  <si>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</si>
  <si>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</si>
  <si>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</si>
  <si>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</si>
  <si>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</si>
  <si>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</si>
  <si>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</si>
  <si>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</si>
  <si>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</si>
  <si>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</si>
  <si>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</si>
  <si>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</si>
  <si>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</si>
  <si>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</si>
  <si>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</si>
  <si>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</si>
  <si>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</si>
  <si>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</si>
  <si>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</si>
  <si>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</si>
  <si>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</si>
  <si>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</si>
  <si>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</si>
  <si>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</si>
  <si>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</si>
  <si>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</si>
  <si>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</si>
  <si>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</si>
  <si>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</si>
  <si>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</si>
  <si>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</si>
  <si>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</si>
  <si>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</si>
  <si>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</si>
  <si>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</si>
  <si>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</si>
  <si>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</si>
  <si>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</si>
  <si>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</si>
  <si>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</si>
  <si>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</si>
  <si>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</si>
  <si>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</si>
  <si>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</si>
  <si>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</si>
  <si>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</si>
  <si>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</si>
  <si>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</si>
  <si>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</si>
  <si>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</si>
  <si>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</si>
  <si>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</si>
  <si>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</si>
  <si>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</si>
  <si>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</si>
  <si>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</si>
  <si>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</si>
  <si>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</si>
  <si>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</si>
  <si>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</si>
  <si>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</si>
  <si>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</si>
  <si>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</si>
  <si>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</si>
  <si>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</si>
  <si>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</si>
  <si>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</si>
  <si>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</si>
  <si>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</si>
  <si>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</si>
  <si>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</si>
  <si>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</si>
  <si>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</si>
  <si>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</si>
  <si>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</si>
  <si>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</si>
  <si>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</si>
  <si>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</si>
  <si>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</si>
  <si>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</si>
  <si>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</si>
  <si>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</si>
  <si>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</si>
  <si>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</si>
  <si>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</si>
  <si>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</si>
  <si>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</si>
  <si>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</si>
  <si>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</si>
  <si>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</si>
  <si>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</si>
  <si>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</si>
  <si>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</si>
  <si>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</si>
  <si>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</si>
  <si>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</si>
  <si>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</si>
  <si>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</si>
  <si>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</si>
  <si>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</si>
  <si>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</si>
  <si>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</si>
  <si>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</si>
  <si>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</si>
  <si>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</si>
  <si>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</si>
  <si>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</si>
  <si>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</si>
  <si>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</si>
  <si>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</si>
  <si>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</si>
  <si>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</si>
  <si>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</si>
  <si>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</si>
  <si>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</si>
  <si>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</si>
  <si>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</si>
  <si>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</si>
  <si>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</si>
  <si>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</si>
  <si>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</si>
  <si>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</si>
  <si>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</si>
  <si>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</si>
  <si>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</si>
  <si>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</si>
  <si>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</si>
  <si>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</si>
  <si>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</si>
  <si>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</si>
  <si>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</si>
  <si>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</si>
  <si>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</si>
  <si>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</si>
  <si>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</si>
  <si>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</si>
  <si>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</si>
  <si>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</si>
  <si>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</si>
  <si>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</si>
  <si>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</si>
  <si>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</si>
  <si>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</si>
  <si>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</si>
  <si>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</si>
  <si>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</si>
  <si>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</si>
  <si>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</si>
  <si>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</si>
  <si>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</si>
  <si>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</si>
  <si>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</si>
  <si>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</si>
  <si>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</si>
  <si>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</si>
  <si>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</si>
  <si>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</si>
  <si>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</si>
  <si>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</si>
  <si>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</si>
  <si>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</si>
  <si>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</si>
  <si>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</si>
  <si>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</si>
  <si>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</si>
  <si>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</si>
  <si>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</si>
  <si>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</si>
  <si>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</si>
  <si>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</si>
  <si>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</si>
  <si>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</si>
  <si>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</si>
  <si>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</si>
  <si>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</si>
  <si>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</si>
  <si>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</si>
  <si>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</si>
  <si>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</si>
  <si>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</si>
  <si>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</si>
  <si>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</si>
  <si>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</si>
  <si>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</si>
  <si>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</si>
  <si>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</si>
  <si>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</si>
  <si>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</si>
  <si>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</si>
  <si>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</si>
  <si>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</si>
  <si>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</si>
  <si>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</si>
  <si>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</si>
  <si>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</si>
  <si>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</si>
  <si>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</si>
  <si>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</si>
  <si>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</si>
  <si>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</si>
  <si>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</si>
  <si>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</si>
  <si>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</si>
  <si>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</si>
  <si>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</si>
  <si>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</si>
  <si>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</si>
  <si>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</si>
  <si>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</si>
  <si>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</si>
  <si>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</si>
  <si>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</si>
  <si>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</si>
  <si>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</si>
  <si>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</si>
  <si>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</si>
  <si>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</si>
  <si>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</si>
  <si>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</si>
  <si>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</si>
  <si>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</si>
  <si>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</si>
  <si>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</si>
  <si>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</si>
  <si>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</si>
  <si>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</si>
  <si>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</si>
  <si>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</si>
  <si>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</si>
  <si>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</si>
  <si>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</si>
  <si>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</si>
  <si>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</si>
  <si>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</si>
  <si>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</si>
  <si>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</si>
  <si>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</si>
  <si>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</si>
  <si>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</si>
  <si>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</si>
  <si>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</si>
  <si>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</si>
  <si>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</si>
  <si>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</si>
  <si>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</si>
  <si>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</si>
  <si>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</si>
  <si>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</si>
  <si>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</si>
  <si>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</si>
  <si>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</si>
  <si>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</si>
  <si>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</si>
  <si>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</si>
  <si>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</si>
  <si>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</si>
  <si>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</si>
  <si>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</si>
  <si>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</si>
  <si>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</si>
  <si>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</si>
  <si>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</si>
  <si>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</si>
  <si>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</si>
  <si>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</si>
  <si>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</si>
  <si>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</si>
  <si>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</si>
  <si>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</si>
  <si>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</si>
  <si>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</si>
  <si>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</si>
  <si>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</si>
  <si>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</si>
  <si>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</si>
  <si>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</si>
  <si>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</si>
  <si>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</si>
  <si>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</si>
  <si>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</si>
  <si>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</si>
  <si>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</si>
  <si>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</si>
  <si>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</si>
  <si>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</si>
  <si>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</si>
  <si>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</si>
  <si>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</si>
  <si>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</si>
  <si>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</si>
  <si>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</si>
  <si>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</si>
  <si>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</si>
  <si>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</si>
  <si>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</si>
  <si>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</si>
  <si>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</si>
  <si>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</si>
  <si>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</si>
  <si>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</si>
  <si>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</si>
  <si>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</si>
  <si>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</si>
  <si>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</si>
  <si>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</si>
  <si>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</si>
  <si>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</si>
  <si>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</si>
  <si>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</si>
  <si>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</si>
  <si>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</si>
  <si>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</si>
  <si>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</si>
  <si>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</si>
  <si>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</si>
  <si>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</si>
  <si>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</si>
  <si>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</si>
  <si>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</si>
  <si>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</si>
  <si>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</si>
  <si>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</si>
  <si>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</si>
  <si>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</si>
  <si>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</si>
  <si>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</si>
  <si>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</si>
  <si>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</si>
  <si>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</si>
  <si>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</si>
  <si>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</si>
  <si>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</si>
  <si>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</si>
  <si>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</si>
  <si>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</si>
  <si>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</si>
  <si>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</si>
  <si>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</si>
  <si>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</si>
  <si>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</si>
  <si>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</si>
  <si>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</si>
  <si>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</si>
  <si>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</si>
  <si>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</si>
  <si>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</si>
  <si>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</si>
  <si>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</si>
  <si>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</si>
  <si>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</si>
  <si>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</si>
  <si>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</si>
  <si>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</si>
  <si>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</si>
  <si>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</si>
  <si>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</si>
  <si>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</si>
  <si>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</si>
  <si>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</si>
  <si>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</si>
  <si>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</si>
  <si>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</si>
  <si>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</si>
  <si>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</si>
  <si>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</si>
  <si>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</si>
  <si>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</si>
  <si>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</si>
  <si>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</si>
  <si>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</si>
  <si>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</si>
  <si>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</si>
  <si>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</si>
  <si>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</si>
  <si>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</si>
  <si>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</si>
  <si>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</si>
  <si>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</si>
  <si>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</si>
  <si>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</si>
  <si>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</si>
  <si>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</si>
  <si>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</si>
  <si>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</si>
  <si>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</si>
  <si>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</si>
  <si>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</si>
  <si>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</si>
  <si>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</si>
  <si>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</si>
  <si>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</si>
  <si>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</si>
  <si>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</si>
  <si>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</si>
  <si>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</si>
  <si>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</si>
  <si>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</si>
  <si>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</si>
  <si>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</si>
  <si>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</si>
  <si>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</si>
  <si>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</si>
  <si>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</si>
  <si>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</si>
  <si>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</si>
  <si>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</si>
  <si>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</si>
  <si>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</si>
  <si>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</si>
  <si>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</si>
  <si>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</si>
  <si>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</si>
  <si>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</si>
  <si>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</si>
  <si>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</si>
  <si>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</si>
  <si>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</si>
  <si>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</si>
  <si>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</si>
  <si>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</si>
  <si>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</si>
  <si>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</si>
  <si>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</si>
  <si>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</si>
  <si>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</si>
  <si>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</si>
  <si>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</si>
  <si>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</si>
  <si>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</si>
  <si>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</si>
  <si>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</si>
  <si>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</si>
  <si>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</si>
  <si>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</si>
  <si>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</si>
  <si>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</si>
  <si>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</si>
  <si>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</si>
  <si>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</si>
  <si>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</si>
  <si>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</si>
  <si>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</si>
  <si>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</si>
  <si>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</si>
  <si>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</si>
  <si>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</si>
  <si>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</si>
  <si>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</si>
  <si>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</si>
  <si>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</si>
  <si>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</si>
  <si>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</si>
  <si>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</si>
  <si>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</si>
  <si>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</si>
  <si>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</si>
  <si>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</si>
  <si>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</si>
  <si>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</si>
  <si>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</si>
  <si>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</si>
  <si>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</si>
  <si>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</si>
  <si>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</si>
  <si>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</si>
  <si>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</si>
  <si>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</si>
  <si>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</si>
  <si>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</si>
  <si>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</si>
  <si>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</si>
  <si>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</si>
  <si>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</si>
  <si>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</si>
  <si>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</si>
  <si>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</si>
  <si>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</si>
  <si>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</si>
  <si>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</si>
  <si>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</si>
  <si>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</si>
  <si>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</si>
  <si>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</si>
  <si>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</si>
  <si>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</si>
  <si>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</si>
  <si>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</si>
  <si>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</si>
  <si>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</si>
  <si>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</si>
  <si>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</si>
  <si>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</si>
  <si>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</si>
  <si>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</si>
  <si>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</si>
  <si>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</si>
  <si>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</si>
  <si>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</si>
  <si>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</si>
  <si>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</si>
  <si>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</si>
  <si>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</si>
  <si>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</si>
  <si>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</si>
  <si>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</si>
  <si>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</si>
  <si>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</si>
  <si>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</si>
  <si>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</si>
  <si>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</si>
  <si>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</si>
  <si>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</si>
  <si>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</si>
  <si>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</si>
  <si>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</si>
  <si>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</si>
  <si>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</si>
  <si>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</si>
  <si>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</si>
  <si>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</si>
  <si>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</si>
  <si>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</si>
  <si>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</si>
  <si>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</si>
  <si>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</si>
  <si>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</si>
  <si>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</si>
  <si>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</si>
  <si>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</si>
  <si>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</si>
  <si>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</si>
  <si>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</si>
  <si>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</si>
  <si>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</si>
  <si>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</si>
  <si>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</si>
  <si>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</si>
  <si>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</si>
  <si>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</si>
  <si>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</si>
  <si>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</si>
  <si>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</si>
  <si>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</si>
  <si>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</si>
  <si>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</si>
  <si>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</si>
  <si>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</si>
  <si>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</si>
  <si>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</si>
  <si>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</si>
  <si>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</si>
  <si>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</si>
  <si>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</si>
  <si>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</si>
  <si>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</si>
  <si>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</si>
  <si>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</si>
  <si>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</si>
  <si>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</si>
  <si>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</si>
  <si>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</si>
  <si>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</si>
  <si>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</si>
  <si>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</si>
  <si>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</si>
  <si>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</si>
  <si>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</si>
  <si>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</si>
  <si>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</si>
  <si>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</si>
  <si>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</si>
  <si>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</si>
  <si>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</si>
  <si>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</si>
  <si>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</si>
  <si>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</si>
  <si>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</si>
  <si>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</si>
  <si>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</si>
  <si>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</si>
  <si>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</si>
  <si>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</si>
  <si>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</si>
  <si>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</si>
  <si>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</si>
  <si>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</si>
  <si>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</si>
  <si>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</si>
  <si>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</si>
  <si>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</si>
  <si>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</si>
  <si>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</si>
  <si>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</si>
  <si>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</si>
  <si>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</si>
  <si>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</si>
  <si>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</si>
  <si>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</si>
  <si>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</si>
  <si>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</si>
  <si>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</si>
  <si>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</si>
  <si>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</si>
  <si>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</si>
  <si>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</si>
  <si>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</si>
  <si>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</si>
  <si>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</si>
  <si>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</si>
  <si>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</si>
  <si>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</si>
  <si>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</si>
  <si>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</si>
  <si>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</si>
  <si>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</si>
  <si>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</si>
  <si>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</si>
  <si>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</si>
  <si>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</si>
  <si>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</si>
  <si>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</si>
  <si>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</si>
  <si>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</si>
  <si>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</si>
  <si>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</si>
  <si>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</si>
  <si>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</si>
  <si>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</si>
  <si>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</si>
  <si>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</si>
  <si>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</si>
  <si>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</si>
  <si>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</si>
  <si>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</si>
  <si>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</si>
  <si>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</si>
  <si>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</si>
  <si>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</si>
  <si>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</si>
  <si>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</si>
  <si>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</si>
  <si>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</si>
  <si>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</si>
  <si>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</si>
  <si>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</si>
  <si>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</si>
  <si>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</si>
  <si>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</si>
  <si>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</si>
  <si>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</si>
  <si>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</si>
  <si>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</si>
  <si>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</si>
  <si>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</si>
  <si>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</si>
  <si>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</si>
  <si>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</si>
  <si>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</si>
  <si>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</si>
  <si>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</si>
  <si>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</si>
  <si>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</si>
  <si>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</si>
  <si>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</si>
  <si>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</si>
  <si>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</si>
  <si>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</si>
  <si>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</si>
  <si>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</si>
  <si>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</si>
  <si>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</si>
  <si>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</si>
  <si>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</si>
  <si>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</si>
  <si>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</si>
  <si>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</si>
  <si>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</si>
  <si>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</si>
  <si>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</si>
  <si>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</si>
  <si>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</si>
  <si>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</si>
  <si>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</si>
  <si>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</si>
  <si>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</si>
  <si>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</si>
  <si>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</si>
  <si>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</si>
  <si>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</si>
  <si>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</si>
  <si>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</si>
  <si>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</si>
  <si>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</si>
  <si>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</si>
  <si>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</si>
  <si>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</si>
  <si>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</si>
  <si>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</si>
  <si>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</si>
  <si>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</si>
  <si>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</si>
  <si>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</si>
  <si>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</si>
  <si>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</si>
  <si>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</si>
  <si>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</si>
  <si>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</si>
  <si>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</si>
  <si>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</si>
  <si>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</si>
  <si>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</si>
  <si>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</si>
  <si>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</si>
  <si>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</si>
  <si>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</si>
  <si>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</si>
  <si>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</si>
  <si>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</si>
  <si>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</si>
  <si>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</si>
  <si>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</si>
  <si>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</si>
  <si>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</si>
  <si>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</si>
  <si>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</si>
  <si>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</si>
  <si>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</si>
  <si>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</si>
  <si>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</si>
  <si>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</si>
  <si>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</si>
  <si>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</si>
  <si>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</si>
  <si>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</si>
  <si>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</si>
  <si>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</si>
  <si>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</si>
  <si>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</si>
  <si>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</si>
  <si>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</si>
  <si>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</si>
  <si>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</si>
  <si>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</si>
  <si>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</si>
  <si>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</si>
  <si>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</si>
  <si>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</si>
  <si>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</si>
  <si>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</si>
  <si>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</si>
  <si>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</si>
  <si>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</si>
  <si>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</si>
  <si>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</si>
  <si>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</si>
  <si>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</si>
  <si>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</si>
  <si>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</si>
  <si>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</si>
  <si>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</si>
  <si>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</si>
  <si>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</si>
  <si>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</si>
  <si>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</si>
  <si>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</si>
  <si>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</si>
  <si>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</si>
  <si>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</si>
  <si>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</si>
  <si>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</si>
  <si>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</si>
  <si>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</si>
  <si>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</si>
  <si>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</si>
  <si>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</si>
  <si>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</si>
  <si>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</si>
  <si>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</si>
  <si>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</si>
  <si>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</si>
  <si>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</si>
  <si>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</si>
  <si>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</si>
  <si>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</si>
  <si>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</si>
  <si>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</si>
  <si>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</si>
  <si>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</si>
  <si>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</si>
  <si>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</si>
  <si>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</si>
  <si>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</si>
  <si>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</si>
  <si>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</si>
  <si>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</si>
  <si>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</si>
  <si>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</si>
  <si>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</si>
  <si>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</si>
  <si>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</si>
  <si>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</si>
  <si>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</si>
  <si>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</si>
  <si>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</si>
  <si>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</si>
  <si>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</si>
  <si>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</si>
  <si>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</si>
  <si>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</si>
  <si>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</si>
  <si>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</si>
  <si>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</si>
  <si>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</si>
  <si>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</si>
  <si>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</si>
  <si>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</si>
  <si>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</si>
  <si>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</si>
  <si>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</si>
  <si>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</si>
  <si>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</si>
  <si>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</si>
  <si>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</si>
  <si>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</si>
  <si>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</si>
  <si>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</si>
  <si>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</si>
  <si>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</si>
  <si>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</si>
  <si>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</si>
  <si>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</si>
  <si>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</si>
  <si>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</si>
  <si>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</si>
  <si>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</si>
  <si>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</si>
  <si>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</si>
  <si>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</si>
  <si>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</si>
  <si>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</si>
  <si>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</si>
  <si>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</si>
  <si>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</si>
  <si>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</si>
  <si>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</si>
  <si>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</si>
  <si>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</si>
  <si>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</si>
  <si>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</si>
  <si>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</si>
  <si>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</si>
  <si>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</si>
  <si>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</si>
  <si>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</si>
  <si>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</si>
  <si>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</si>
  <si>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</si>
  <si>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</si>
  <si>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</si>
  <si>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</si>
  <si>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</si>
  <si>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</si>
  <si>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</si>
  <si>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</si>
  <si>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</si>
  <si>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</si>
  <si>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</si>
  <si>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</si>
  <si>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</si>
  <si>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</si>
  <si>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</si>
  <si>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</si>
  <si>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</si>
  <si>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</si>
  <si>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</si>
  <si>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</si>
  <si>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</si>
  <si>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</si>
  <si>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</si>
  <si>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</si>
  <si>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</si>
  <si>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</si>
  <si>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</si>
  <si>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</si>
  <si>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</si>
  <si>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</si>
  <si>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</si>
  <si>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</si>
  <si>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</si>
  <si>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</si>
  <si>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</si>
  <si>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</si>
  <si>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</si>
  <si>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</si>
  <si>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</si>
  <si>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</si>
  <si>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</si>
  <si>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</si>
  <si>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</si>
  <si>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</si>
  <si>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</si>
  <si>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</si>
  <si>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</si>
  <si>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</si>
  <si>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</si>
  <si>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</si>
  <si>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</si>
  <si>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</si>
  <si>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</si>
  <si>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</si>
  <si>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</si>
  <si>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</si>
  <si>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</si>
  <si>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</si>
  <si>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</si>
  <si>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</si>
  <si>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</si>
  <si>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</si>
  <si>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</si>
  <si>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</si>
  <si>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</si>
  <si>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</si>
  <si>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</si>
  <si>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</si>
  <si>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</si>
  <si>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</si>
  <si>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</si>
  <si>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</si>
  <si>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</si>
  <si>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</si>
  <si>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</si>
  <si>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</si>
  <si>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</si>
  <si>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</si>
  <si>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</si>
  <si>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</si>
  <si>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</si>
  <si>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</si>
  <si>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</si>
  <si>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</si>
  <si>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</si>
  <si>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</si>
  <si>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</si>
  <si>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</si>
  <si>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</si>
  <si>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</si>
  <si>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</si>
  <si>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</si>
  <si>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</si>
  <si>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</si>
  <si>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</si>
  <si>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</si>
  <si>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</si>
  <si>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</si>
  <si>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</si>
  <si>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</si>
  <si>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</si>
  <si>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</si>
  <si>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</si>
  <si>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</si>
  <si>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</si>
  <si>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</si>
  <si>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</si>
  <si>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</si>
  <si>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</si>
  <si>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</si>
  <si>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</si>
  <si>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</si>
  <si>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</si>
  <si>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</si>
  <si>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</si>
  <si>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</si>
  <si>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</si>
  <si>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</si>
  <si>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</si>
  <si>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</si>
  <si>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</si>
  <si>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</si>
  <si>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</si>
  <si>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</si>
  <si>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</si>
  <si>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</si>
  <si>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</si>
  <si>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</si>
  <si>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</si>
  <si>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</si>
  <si>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</si>
  <si>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</si>
  <si>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</si>
  <si>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</si>
  <si>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</si>
  <si>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</si>
  <si>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</si>
  <si>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</si>
  <si>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</si>
  <si>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</si>
  <si>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</si>
  <si>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</si>
  <si>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</si>
  <si>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</si>
  <si>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</si>
  <si>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</si>
  <si>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</si>
  <si>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</si>
  <si>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</si>
  <si>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</si>
  <si>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</si>
  <si>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</si>
  <si>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</si>
  <si>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</si>
  <si>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</si>
  <si>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</si>
  <si>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</si>
  <si>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</si>
  <si>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</si>
  <si>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</si>
  <si>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</si>
  <si>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</si>
  <si>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</si>
  <si>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</si>
  <si>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</si>
  <si>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</si>
  <si>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</si>
  <si>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</si>
  <si>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</si>
  <si>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</si>
  <si>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</si>
  <si>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</si>
  <si>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</si>
  <si>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</si>
  <si>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</si>
  <si>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</si>
  <si>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</si>
  <si>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</si>
  <si>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</si>
  <si>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</si>
  <si>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</si>
  <si>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</si>
  <si>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</si>
  <si>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</si>
  <si>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</si>
  <si>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</si>
  <si>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</si>
  <si>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</si>
  <si>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</si>
  <si>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</si>
  <si>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</si>
  <si>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</si>
  <si>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</si>
  <si>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</si>
  <si>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</si>
  <si>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</si>
  <si>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</si>
  <si>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</si>
  <si>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</si>
  <si>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</si>
  <si>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</si>
  <si>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</si>
  <si>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</si>
  <si>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</si>
  <si>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</si>
  <si>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</si>
  <si>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</si>
  <si>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</si>
  <si>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</si>
  <si>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</si>
  <si>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</si>
  <si>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</si>
  <si>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</si>
  <si>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</si>
  <si>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</si>
  <si>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</si>
  <si>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</si>
  <si>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</si>
  <si>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</si>
  <si>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</si>
  <si>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</si>
  <si>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</si>
  <si>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</si>
  <si>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</si>
  <si>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</si>
  <si>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</si>
  <si>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</si>
  <si>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</si>
  <si>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</si>
  <si>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</si>
  <si>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</si>
  <si>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</si>
  <si>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</si>
  <si>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</si>
  <si>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</si>
  <si>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</si>
  <si>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</si>
  <si>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</si>
  <si>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</si>
  <si>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</si>
  <si>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</si>
  <si>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</si>
  <si>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</si>
  <si>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</si>
  <si>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</si>
  <si>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</si>
  <si>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</si>
  <si>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</si>
  <si>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</si>
  <si>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</si>
  <si>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</si>
  <si>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</si>
  <si>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</si>
  <si>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</si>
  <si>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</si>
  <si>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</si>
  <si>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</si>
  <si>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</si>
  <si>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</si>
  <si>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</si>
  <si>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</si>
  <si>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</si>
  <si>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</si>
  <si>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</si>
  <si>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</si>
  <si>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</si>
  <si>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</si>
  <si>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</si>
  <si>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</si>
  <si>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</si>
  <si>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</si>
  <si>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</si>
  <si>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</si>
  <si>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</si>
  <si>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</si>
  <si>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</si>
  <si>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</si>
  <si>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</si>
  <si>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</si>
  <si>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</si>
  <si>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</si>
  <si>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</si>
  <si>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</si>
  <si>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</si>
  <si>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</si>
  <si>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</si>
  <si>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</si>
  <si>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</si>
  <si>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</si>
  <si>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</si>
  <si>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</si>
  <si>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</si>
  <si>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</si>
  <si>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</si>
  <si>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</si>
  <si>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</si>
  <si>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</si>
  <si>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</si>
  <si>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</si>
  <si>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</si>
  <si>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</si>
  <si>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</si>
  <si>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</si>
  <si>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</si>
  <si>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</si>
  <si>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</si>
  <si>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</si>
  <si>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</si>
  <si>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</si>
  <si>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</si>
  <si>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</si>
  <si>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</si>
  <si>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</si>
  <si>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</si>
  <si>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</si>
  <si>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</si>
  <si>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</si>
  <si>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</si>
  <si>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</si>
  <si>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</si>
  <si>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</si>
  <si>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</si>
  <si>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</si>
  <si>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</si>
  <si>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</si>
  <si>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</si>
  <si>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</si>
  <si>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</si>
  <si>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</si>
  <si>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</si>
  <si>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</si>
  <si>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</si>
  <si>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</si>
  <si>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</si>
  <si>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</si>
  <si>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</si>
  <si>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</si>
  <si>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</si>
  <si>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</si>
  <si>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</si>
  <si>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</si>
  <si>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</si>
  <si>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</si>
  <si>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</si>
  <si>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</si>
  <si>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</si>
  <si>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</si>
  <si>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</si>
  <si>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</si>
  <si>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</si>
  <si>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</si>
  <si>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</si>
  <si>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</si>
  <si>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</si>
  <si>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</si>
  <si>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</si>
  <si>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</si>
  <si>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</si>
  <si>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</si>
  <si>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</si>
  <si>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</si>
  <si>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</si>
  <si>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</si>
  <si>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</si>
  <si>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</si>
  <si>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</si>
  <si>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</si>
  <si>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</si>
  <si>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</si>
  <si>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</si>
  <si>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</si>
  <si>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</si>
  <si>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</si>
  <si>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</si>
  <si>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</si>
  <si>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</si>
  <si>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</si>
  <si>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</si>
  <si>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</si>
  <si>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</si>
  <si>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</si>
  <si>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</si>
  <si>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</si>
  <si>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</si>
  <si>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</si>
  <si>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</si>
  <si>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</si>
  <si>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</si>
  <si>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</si>
  <si>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</si>
  <si>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</si>
  <si>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</si>
  <si>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</si>
  <si>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</si>
  <si>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</si>
  <si>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</si>
  <si>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</si>
  <si>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</si>
  <si>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</si>
  <si>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</si>
  <si>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</si>
  <si>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</si>
  <si>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</si>
  <si>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</si>
  <si>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</si>
  <si>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</si>
  <si>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</si>
  <si>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</si>
  <si>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</si>
  <si>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</si>
  <si>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</si>
  <si>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</si>
  <si>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</si>
  <si>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</si>
  <si>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</si>
  <si>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</si>
  <si>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</si>
  <si>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</si>
  <si>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</si>
  <si>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</si>
  <si>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</si>
  <si>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</si>
  <si>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</si>
  <si>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</si>
  <si>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</si>
  <si>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</si>
  <si>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</si>
  <si>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</si>
  <si>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</si>
  <si>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</si>
  <si>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</si>
  <si>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</si>
  <si>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</si>
  <si>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</si>
  <si>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</si>
  <si>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</si>
  <si>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</si>
  <si>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</si>
  <si>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</si>
  <si>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</si>
  <si>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</si>
  <si>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</si>
  <si>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</si>
  <si>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</si>
  <si>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</si>
  <si>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</si>
  <si>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</si>
  <si>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</si>
  <si>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</si>
  <si>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</si>
  <si>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</si>
  <si>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</si>
  <si>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</si>
  <si>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</si>
  <si>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</si>
  <si>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</si>
  <si>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</si>
  <si>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</si>
  <si>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</si>
  <si>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</si>
  <si>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</si>
  <si>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</si>
  <si>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</si>
  <si>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</si>
  <si>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</si>
  <si>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</si>
  <si>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</si>
  <si>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</si>
  <si>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</si>
  <si>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</si>
  <si>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</si>
  <si>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</si>
  <si>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</si>
  <si>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</si>
  <si>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</si>
  <si>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</si>
  <si>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</si>
  <si>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</si>
  <si>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</si>
  <si>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</si>
  <si>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</si>
  <si>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</si>
  <si>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</si>
  <si>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</si>
  <si>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</si>
  <si>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</si>
  <si>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</si>
  <si>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</si>
  <si>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</si>
  <si>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</si>
  <si>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</si>
  <si>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</si>
  <si>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</si>
  <si>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</si>
  <si>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</si>
  <si>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</si>
  <si>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</si>
  <si>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</si>
  <si>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</si>
  <si>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</si>
  <si>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</si>
  <si>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</si>
  <si>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</si>
  <si>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</si>
  <si>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</si>
  <si>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</si>
  <si>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</si>
  <si>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</si>
  <si>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</si>
  <si>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</si>
  <si>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</si>
  <si>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</si>
  <si>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</si>
  <si>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</si>
  <si>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</si>
  <si>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</si>
  <si>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</si>
  <si>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</si>
  <si>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</si>
  <si>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</si>
  <si>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</si>
  <si>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</si>
  <si>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</si>
  <si>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</si>
  <si>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</si>
  <si>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</si>
  <si>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</si>
  <si>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</si>
  <si>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</si>
  <si>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</si>
  <si>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</si>
  <si>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</si>
  <si>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</si>
  <si>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</si>
  <si>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</si>
  <si>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</si>
  <si>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</si>
  <si>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</si>
  <si>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</si>
  <si>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</si>
  <si>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</si>
  <si>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</si>
  <si>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</si>
  <si>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</si>
  <si>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</si>
  <si>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</si>
  <si>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</si>
  <si>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</si>
  <si>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</si>
  <si>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</si>
  <si>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</si>
  <si>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</si>
  <si>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</si>
  <si>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</si>
  <si>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</si>
  <si>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</si>
  <si>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</si>
  <si>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</si>
  <si>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</si>
  <si>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</si>
  <si>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</si>
  <si>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</si>
  <si>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</si>
  <si>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</si>
  <si>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</si>
  <si>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</si>
  <si>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</si>
  <si>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</si>
  <si>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</si>
  <si>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</si>
  <si>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</si>
  <si>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</si>
  <si>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</si>
  <si>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</si>
  <si>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</si>
  <si>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</si>
  <si>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</si>
  <si>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</si>
  <si>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</si>
  <si>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</si>
  <si>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</si>
  <si>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</si>
  <si>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</si>
  <si>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</si>
  <si>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</si>
  <si>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</si>
  <si>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</si>
  <si>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</si>
  <si>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</si>
  <si>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</si>
  <si>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</si>
  <si>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</si>
  <si>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</si>
  <si>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</si>
  <si>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</si>
  <si>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</si>
  <si>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</si>
  <si>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</si>
  <si>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</si>
  <si>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</si>
  <si>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</si>
  <si>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</si>
  <si>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</si>
  <si>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</si>
  <si>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</si>
  <si>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</si>
  <si>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</si>
  <si>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</si>
  <si>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</si>
  <si>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</si>
  <si>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</si>
  <si>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</si>
  <si>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</si>
  <si>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</si>
  <si>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</si>
  <si>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</si>
  <si>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</si>
  <si>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</si>
  <si>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</si>
  <si>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</si>
  <si>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</si>
  <si>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</si>
  <si>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</si>
  <si>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</si>
  <si>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</si>
  <si>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</si>
  <si>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</si>
  <si>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</si>
  <si>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</si>
  <si>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</si>
  <si>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</si>
  <si>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</si>
  <si>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</si>
  <si>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</si>
  <si>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</si>
  <si>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</si>
  <si>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</si>
  <si>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</si>
  <si>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</si>
  <si>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</si>
  <si>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</si>
  <si>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</si>
  <si>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</si>
  <si>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</si>
  <si>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</si>
  <si>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</si>
  <si>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</si>
  <si>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</si>
  <si>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</si>
  <si>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</si>
  <si>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</si>
  <si>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</si>
  <si>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</si>
  <si>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</si>
  <si>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</si>
  <si>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</si>
  <si>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</si>
  <si>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</si>
  <si>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</si>
  <si>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</si>
  <si>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</si>
  <si>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</si>
  <si>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</si>
  <si>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</si>
  <si>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</si>
  <si>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</si>
  <si>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</si>
  <si>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</si>
  <si>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</si>
  <si>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</si>
  <si>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</si>
  <si>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</si>
  <si>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</si>
  <si>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</si>
  <si>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</si>
  <si>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</si>
  <si>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</si>
  <si>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</si>
  <si>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</si>
  <si>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</si>
  <si>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</si>
  <si>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</si>
  <si>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</si>
  <si>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</si>
  <si>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</si>
  <si>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</si>
  <si>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</si>
  <si>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</si>
  <si>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</si>
  <si>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</si>
  <si>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</si>
  <si>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</si>
  <si>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</si>
  <si>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</si>
  <si>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</si>
  <si>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</si>
  <si>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</si>
  <si>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</si>
  <si>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</si>
  <si>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</si>
  <si>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</si>
  <si>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</si>
  <si>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</si>
  <si>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</si>
  <si>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</si>
  <si>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</si>
  <si>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</si>
  <si>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</si>
  <si>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</si>
  <si>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</si>
  <si>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</si>
  <si>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</si>
  <si>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</si>
  <si>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</si>
  <si>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</si>
  <si>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</si>
  <si>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</si>
  <si>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</si>
  <si>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</si>
  <si>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</si>
  <si>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</si>
  <si>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</si>
  <si>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</si>
  <si>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</si>
  <si>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</si>
  <si>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</si>
  <si>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</si>
  <si>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</si>
  <si>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</si>
  <si>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</si>
  <si>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</si>
  <si>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</si>
  <si>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</si>
  <si>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</si>
  <si>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</si>
  <si>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</si>
  <si>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</si>
  <si>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</si>
  <si>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</si>
  <si>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</si>
  <si>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</si>
  <si>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</si>
  <si>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</si>
  <si>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</si>
  <si>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</si>
  <si>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</si>
  <si>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</si>
  <si>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</si>
  <si>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</si>
  <si>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</si>
  <si>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</si>
  <si>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</si>
  <si>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</si>
  <si>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</si>
  <si>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</si>
  <si>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</si>
  <si>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</si>
  <si>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</si>
  <si>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</si>
  <si>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</si>
  <si>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</si>
  <si>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</si>
  <si>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</si>
  <si>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</si>
  <si>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</si>
  <si>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</si>
  <si>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</si>
  <si>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</si>
  <si>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</si>
  <si>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</si>
  <si>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</si>
  <si>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</si>
  <si>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</si>
  <si>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</si>
  <si>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</si>
  <si>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</si>
  <si>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</si>
  <si>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</si>
  <si>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</si>
  <si>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</si>
  <si>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</si>
  <si>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</si>
  <si>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</si>
  <si>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</si>
  <si>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</si>
  <si>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</si>
  <si>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</si>
  <si>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</si>
  <si>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</si>
  <si>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</si>
  <si>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</si>
  <si>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</si>
  <si>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</si>
  <si>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</si>
  <si>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</si>
  <si>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</si>
  <si>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</si>
  <si>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</si>
  <si>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</si>
  <si>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</si>
  <si>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</si>
  <si>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</si>
  <si>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</si>
  <si>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</si>
  <si>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</si>
  <si>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</si>
  <si>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</si>
  <si>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</si>
  <si>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</si>
  <si>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</si>
  <si>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</si>
  <si>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</si>
  <si>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</si>
  <si>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</si>
  <si>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</si>
  <si>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</si>
  <si>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</si>
  <si>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</si>
  <si>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</si>
  <si>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</si>
  <si>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</si>
  <si>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</si>
  <si>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</si>
  <si>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</si>
  <si>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</si>
  <si>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</si>
  <si>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</si>
  <si>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</si>
  <si>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</si>
  <si>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</si>
  <si>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</si>
  <si>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</si>
  <si>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</si>
  <si>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</si>
  <si>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</si>
  <si>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</si>
  <si>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</si>
  <si>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</si>
  <si>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</si>
  <si>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</si>
  <si>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</si>
  <si>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</si>
  <si>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</si>
  <si>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</si>
  <si>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</si>
  <si>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</si>
  <si>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</si>
  <si>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</si>
  <si>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</si>
  <si>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</si>
  <si>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</si>
  <si>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</si>
  <si>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</si>
  <si>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</si>
  <si>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</si>
  <si>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</si>
  <si>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</si>
  <si>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</si>
  <si>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</si>
  <si>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</si>
  <si>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</si>
  <si>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</si>
  <si>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</si>
  <si>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</si>
  <si>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</si>
  <si>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</si>
  <si>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</si>
  <si>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</si>
  <si>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</si>
  <si>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</si>
  <si>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</si>
  <si>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</si>
  <si>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</si>
  <si>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</si>
  <si>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</si>
  <si>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</si>
  <si>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</si>
  <si>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</si>
  <si>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</si>
  <si>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</si>
  <si>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</si>
  <si>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</si>
  <si>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</si>
  <si>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</si>
  <si>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</si>
  <si>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</si>
  <si>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</si>
  <si>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</si>
  <si>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</si>
  <si>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</si>
  <si>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</si>
  <si>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</si>
  <si>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</si>
  <si>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</si>
  <si>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</si>
  <si>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</si>
  <si>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</si>
  <si>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</si>
  <si>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</si>
  <si>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</si>
  <si>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</si>
  <si>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</si>
  <si>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</si>
  <si>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</si>
  <si>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</si>
  <si>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</si>
  <si>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</si>
  <si>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</si>
  <si>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</si>
  <si>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</si>
  <si>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</si>
  <si>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</si>
  <si>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</si>
  <si>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</si>
  <si>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</si>
  <si>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</si>
  <si>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</si>
  <si>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</si>
  <si>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</si>
  <si>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</si>
  <si>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</si>
  <si>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</si>
  <si>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</si>
  <si>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</si>
  <si>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</si>
  <si>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</si>
  <si>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</si>
  <si>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</si>
  <si>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</si>
  <si>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</si>
  <si>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</si>
  <si>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</si>
  <si>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</si>
  <si>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</si>
  <si>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</si>
  <si>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</si>
  <si>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</si>
  <si>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</si>
  <si>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</si>
  <si>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</si>
  <si>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</si>
  <si>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</si>
  <si>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</si>
  <si>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</si>
  <si>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</si>
  <si>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</si>
  <si>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</si>
  <si>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</si>
  <si>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</si>
  <si>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</si>
  <si>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</si>
  <si>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</si>
  <si>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</si>
  <si>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</si>
  <si>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</si>
  <si>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</si>
  <si>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</si>
  <si>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</si>
  <si>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</si>
  <si>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</si>
  <si>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</si>
  <si>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</si>
  <si>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</si>
  <si>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</si>
  <si>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</si>
  <si>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</si>
  <si>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</si>
  <si>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</si>
  <si>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</si>
  <si>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</si>
  <si>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</si>
  <si>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</si>
  <si>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</si>
  <si>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</si>
  <si>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</si>
  <si>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</si>
  <si>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</si>
  <si>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</si>
  <si>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</si>
  <si>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</si>
  <si>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</si>
  <si>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</si>
  <si>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</si>
  <si>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</si>
  <si>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</si>
  <si>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</si>
  <si>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</si>
  <si>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</si>
  <si>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</si>
  <si>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</si>
  <si>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</si>
  <si>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</si>
  <si>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</si>
  <si>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</si>
  <si>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</si>
  <si>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</si>
  <si>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</si>
  <si>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</si>
  <si>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</si>
  <si>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</si>
  <si>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</si>
  <si>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</si>
  <si>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</si>
  <si>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</si>
  <si>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</si>
  <si>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</si>
  <si>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</si>
  <si>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</si>
  <si>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</si>
  <si>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</si>
  <si>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</si>
  <si>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</si>
  <si>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</si>
  <si>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</si>
  <si>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</si>
  <si>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</si>
  <si>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</si>
  <si>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</si>
  <si>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</si>
  <si>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</si>
  <si>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</si>
  <si>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</si>
  <si>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</si>
  <si>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</si>
  <si>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</si>
  <si>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</si>
  <si>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</si>
  <si>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</si>
  <si>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</si>
  <si>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</si>
  <si>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</si>
  <si>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</si>
  <si>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</si>
  <si>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</si>
  <si>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</si>
  <si>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</si>
  <si>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</si>
  <si>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</si>
  <si>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</si>
  <si>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</si>
  <si>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</si>
  <si>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</si>
  <si>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</si>
  <si>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</si>
  <si>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</si>
  <si>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</si>
  <si>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</si>
  <si>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</si>
  <si>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</si>
  <si>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</si>
  <si>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</si>
  <si>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</si>
  <si>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</si>
  <si>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</si>
  <si>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</si>
  <si>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</si>
  <si>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</si>
  <si>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</si>
  <si>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</si>
  <si>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</si>
  <si>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</si>
  <si>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</si>
  <si>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</si>
  <si>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</si>
  <si>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</si>
  <si>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</si>
  <si>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</si>
  <si>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</si>
  <si>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</si>
  <si>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</si>
  <si>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</si>
  <si>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</si>
  <si>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</si>
  <si>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</si>
  <si>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</si>
  <si>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</si>
  <si>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</si>
  <si>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</si>
  <si>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</si>
  <si>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</si>
  <si>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</si>
  <si>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</si>
  <si>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</si>
  <si>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</si>
  <si>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</si>
  <si>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</si>
  <si>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</si>
  <si>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</si>
  <si>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</si>
  <si>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</si>
  <si>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</si>
  <si>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</si>
  <si>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</si>
  <si>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</si>
  <si>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</si>
  <si>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</si>
  <si>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</si>
  <si>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</si>
  <si>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</si>
  <si>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</si>
  <si>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</si>
  <si>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</si>
  <si>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</si>
  <si>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</si>
  <si>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</si>
  <si>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</si>
  <si>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</si>
  <si>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</si>
  <si>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</si>
  <si>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</si>
  <si>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</si>
  <si>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</si>
  <si>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</si>
  <si>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</si>
  <si>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</si>
  <si>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</si>
  <si>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</si>
  <si>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</si>
  <si>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</si>
  <si>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</si>
  <si>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</si>
  <si>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</si>
  <si>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</si>
  <si>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</si>
  <si>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</si>
  <si>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</si>
  <si>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</si>
  <si>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</si>
  <si>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</si>
  <si>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</si>
  <si>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</si>
  <si>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</si>
  <si>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</si>
  <si>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</si>
  <si>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</si>
  <si>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</si>
  <si>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</si>
  <si>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</si>
  <si>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</si>
  <si>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</si>
  <si>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</si>
  <si>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</si>
  <si>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</si>
  <si>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</si>
  <si>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</si>
  <si>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</si>
  <si>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</si>
  <si>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</si>
  <si>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</si>
  <si>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</si>
  <si>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</si>
  <si>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</si>
  <si>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</si>
  <si>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</si>
  <si>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</si>
  <si>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</si>
  <si>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</si>
  <si>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</si>
  <si>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</si>
  <si>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</si>
  <si>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</si>
  <si>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</si>
  <si>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</si>
  <si>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</si>
  <si>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</si>
  <si>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</si>
  <si>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</si>
  <si>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</si>
  <si>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</si>
  <si>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</si>
  <si>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</si>
  <si>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</si>
  <si>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</si>
  <si>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</si>
  <si>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</si>
  <si>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</si>
  <si>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</si>
  <si>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</si>
  <si>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</si>
  <si>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</si>
  <si>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</si>
  <si>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</si>
  <si>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</si>
  <si>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</si>
  <si>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</si>
  <si>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</si>
  <si>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</si>
  <si>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</si>
  <si>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</si>
  <si>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</si>
  <si>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</si>
  <si>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</si>
  <si>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</si>
  <si>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</si>
  <si>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</si>
  <si>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</si>
  <si>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</si>
  <si>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</si>
  <si>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</si>
  <si>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</si>
  <si>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</si>
  <si>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</si>
  <si>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</si>
  <si>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</si>
  <si>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</si>
  <si>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</si>
  <si>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</si>
  <si>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</si>
  <si>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</si>
  <si>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</si>
  <si>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</si>
  <si>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</si>
  <si>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</si>
  <si>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</si>
  <si>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</si>
  <si>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</si>
  <si>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</si>
  <si>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</si>
  <si>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</si>
  <si>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</si>
  <si>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</si>
  <si>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</si>
  <si>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</si>
  <si>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</si>
  <si>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</si>
  <si>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</si>
  <si>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</si>
  <si>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</si>
  <si>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</si>
  <si>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</si>
  <si>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</si>
  <si>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</si>
  <si>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</si>
  <si>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</si>
  <si>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</si>
  <si>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</si>
  <si>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</si>
  <si>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</si>
  <si>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</si>
  <si>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</si>
  <si>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</si>
  <si>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</si>
  <si>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</si>
  <si>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</si>
  <si>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</si>
  <si>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</si>
  <si>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</si>
  <si>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</si>
  <si>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</si>
  <si>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</si>
  <si>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</si>
  <si>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</si>
  <si>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</si>
  <si>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</si>
  <si>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</si>
  <si>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</si>
  <si>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</si>
  <si>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</si>
  <si>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</si>
  <si>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</si>
  <si>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</si>
  <si>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</si>
  <si>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</si>
  <si>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</si>
  <si>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</si>
  <si>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</si>
  <si>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</si>
  <si>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</si>
  <si>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</si>
  <si>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</si>
  <si>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</si>
  <si>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</si>
  <si>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</si>
  <si>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</si>
  <si>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</si>
  <si>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</si>
  <si>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</si>
  <si>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</si>
  <si>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</si>
  <si>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</si>
  <si>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</si>
  <si>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</si>
  <si>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</si>
  <si>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</si>
  <si>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</si>
  <si>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</si>
  <si>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</si>
  <si>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</si>
  <si>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</si>
  <si>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</si>
  <si>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</si>
  <si>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</si>
  <si>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</si>
  <si>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</si>
  <si>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</si>
  <si>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</si>
  <si>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</si>
  <si>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</si>
  <si>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</si>
  <si>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</si>
  <si>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</si>
  <si>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</si>
  <si>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</si>
  <si>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</si>
  <si>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</si>
  <si>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</si>
  <si>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</si>
  <si>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</si>
  <si>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</si>
  <si>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</si>
  <si>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</si>
  <si>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</si>
  <si>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</si>
  <si>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</si>
  <si>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</si>
  <si>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</si>
  <si>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</si>
  <si>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</si>
  <si>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</si>
  <si>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</si>
  <si>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</si>
  <si>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</si>
  <si>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</si>
  <si>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</si>
  <si>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</si>
  <si>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</si>
  <si>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</si>
  <si>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</si>
  <si>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</si>
  <si>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</si>
  <si>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</si>
  <si>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</si>
  <si>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</si>
  <si>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</si>
  <si>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</si>
  <si>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</si>
  <si>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</si>
  <si>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</si>
  <si>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</si>
  <si>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</si>
  <si>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</si>
  <si>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</si>
  <si>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</si>
  <si>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</si>
  <si>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</si>
  <si>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</si>
  <si>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</si>
  <si>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</si>
  <si>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</si>
  <si>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</si>
  <si>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</si>
  <si>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</si>
  <si>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</si>
  <si>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</si>
  <si>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</si>
  <si>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</si>
  <si>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</si>
  <si>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</si>
  <si>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</si>
  <si>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</si>
  <si>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</si>
  <si>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</si>
  <si>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</si>
  <si>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</si>
  <si>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</si>
  <si>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</si>
  <si>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</si>
  <si>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</si>
  <si>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</si>
  <si>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</si>
  <si>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</si>
  <si>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</si>
  <si>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</si>
  <si>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</si>
  <si>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</si>
  <si>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</si>
  <si>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</si>
  <si>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</si>
  <si>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</si>
  <si>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</si>
  <si>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</si>
  <si>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</si>
  <si>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</si>
  <si>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</si>
  <si>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</si>
  <si>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</si>
  <si>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</si>
  <si>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</si>
  <si>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</si>
  <si>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</si>
  <si>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</si>
  <si>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</si>
  <si>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</si>
  <si>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</si>
  <si>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</si>
  <si>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</si>
  <si>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</si>
  <si>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</si>
  <si>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</si>
  <si>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</si>
  <si>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</si>
  <si>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</si>
  <si>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</si>
  <si>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</si>
  <si>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</si>
  <si>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</si>
  <si>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</si>
  <si>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</si>
  <si>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</si>
  <si>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</si>
  <si>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</si>
  <si>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</si>
  <si>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</si>
  <si>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</si>
  <si>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</si>
  <si>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</si>
  <si>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</si>
  <si>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</si>
  <si>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</si>
  <si>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</si>
  <si>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</si>
  <si>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</si>
  <si>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</si>
  <si>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</si>
  <si>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</si>
  <si>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</si>
  <si>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</si>
  <si>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</si>
  <si>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</si>
  <si>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</si>
  <si>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</si>
  <si>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</si>
  <si>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</si>
  <si>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</si>
  <si>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</si>
  <si>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</si>
  <si>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</si>
  <si>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</si>
  <si>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</si>
  <si>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</si>
  <si>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</si>
  <si>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</si>
  <si>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</si>
  <si>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</si>
  <si>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</si>
  <si>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</si>
  <si>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</si>
  <si>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</si>
  <si>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</si>
  <si>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</si>
  <si>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</si>
  <si>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</si>
  <si>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</si>
  <si>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</si>
  <si>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</si>
  <si>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</si>
  <si>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</si>
  <si>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</si>
  <si>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</si>
  <si>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</si>
  <si>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</si>
  <si>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</si>
  <si>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</si>
  <si>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</si>
  <si>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</si>
  <si>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</si>
  <si>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</si>
  <si>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</si>
  <si>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</si>
  <si>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</si>
  <si>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</si>
  <si>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</si>
  <si>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</si>
  <si>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</si>
  <si>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</si>
  <si>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</si>
  <si>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</si>
  <si>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</si>
  <si>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</si>
  <si>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</si>
  <si>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</si>
  <si>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</si>
  <si>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</si>
  <si>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</si>
  <si>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</si>
  <si>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</si>
  <si>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</si>
  <si>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</si>
  <si>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</si>
  <si>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</si>
  <si>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</si>
  <si>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</si>
  <si>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</si>
  <si>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</si>
  <si>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</si>
  <si>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</si>
  <si>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</si>
  <si>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</si>
  <si>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</si>
  <si>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</si>
  <si>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</si>
  <si>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</si>
  <si>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</si>
  <si>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</si>
  <si>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</si>
  <si>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</si>
  <si>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</si>
  <si>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</si>
  <si>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</si>
  <si>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</si>
  <si>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</si>
  <si>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</si>
  <si>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</si>
  <si>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</si>
  <si>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</si>
  <si>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</si>
  <si>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</si>
  <si>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</si>
  <si>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</si>
  <si>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</si>
  <si>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</si>
  <si>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</si>
  <si>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</si>
  <si>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</si>
  <si>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</si>
  <si>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</si>
  <si>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</si>
  <si>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</si>
  <si>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</si>
  <si>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</si>
  <si>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</si>
  <si>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</si>
  <si>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</si>
  <si>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</si>
  <si>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</si>
  <si>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</si>
  <si>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</si>
  <si>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</si>
  <si>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</si>
  <si>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</si>
  <si>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</si>
  <si>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</si>
  <si>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</si>
  <si>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</si>
  <si>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</si>
  <si>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</si>
  <si>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</si>
  <si>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</si>
  <si>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</si>
  <si>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</si>
  <si>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</si>
  <si>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</si>
  <si>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</si>
  <si>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</si>
  <si>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</si>
  <si>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</si>
  <si>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</si>
  <si>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</si>
  <si>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</si>
  <si>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</si>
  <si>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</si>
  <si>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</si>
  <si>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</si>
  <si>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</si>
  <si>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</si>
  <si>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</si>
  <si>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</si>
  <si>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</si>
  <si>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</si>
  <si>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</si>
  <si>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</si>
  <si>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</si>
  <si>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</si>
  <si>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</si>
  <si>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</si>
  <si>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</si>
  <si>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</si>
  <si>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</si>
  <si>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</si>
  <si>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</si>
  <si>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</si>
  <si>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</si>
  <si>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</si>
  <si>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</si>
  <si>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</si>
  <si>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</si>
  <si>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</si>
  <si>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</si>
  <si>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</si>
  <si>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</si>
  <si>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</si>
  <si>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</si>
  <si>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</si>
  <si>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</si>
  <si>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</si>
  <si>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</si>
  <si>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</si>
  <si>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</si>
  <si>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</si>
  <si>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</si>
  <si>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</si>
  <si>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</si>
  <si>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</si>
  <si>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</si>
  <si>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</si>
  <si>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</si>
  <si>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</si>
  <si>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</si>
  <si>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</si>
  <si>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</si>
  <si>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</si>
  <si>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</si>
  <si>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</si>
  <si>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</si>
  <si>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</si>
  <si>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</si>
  <si>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</si>
  <si>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</si>
  <si>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</si>
  <si>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</si>
  <si>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</si>
  <si>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</si>
  <si>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</si>
  <si>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</si>
  <si>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</si>
  <si>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</si>
  <si>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</si>
  <si>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</si>
  <si>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</si>
  <si>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</si>
  <si>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</si>
  <si>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</si>
  <si>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</si>
  <si>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</si>
  <si>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</si>
  <si>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</si>
  <si>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</si>
  <si>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</si>
  <si>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</si>
  <si>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</si>
  <si>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</si>
  <si>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</si>
  <si>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</si>
  <si>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</si>
  <si>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</si>
  <si>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</si>
  <si>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</si>
  <si>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</si>
  <si>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</si>
  <si>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</si>
  <si>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</si>
  <si>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</si>
  <si>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</si>
  <si>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</si>
  <si>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</si>
  <si>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</si>
  <si>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</si>
  <si>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</si>
  <si>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</si>
  <si>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</si>
  <si>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</si>
  <si>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</si>
  <si>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</si>
  <si>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</si>
  <si>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</si>
  <si>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</si>
  <si>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</si>
  <si>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</si>
  <si>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</si>
  <si>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</si>
  <si>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</si>
  <si>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</si>
  <si>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</si>
  <si>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</si>
  <si>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</si>
  <si>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</si>
  <si>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</si>
  <si>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</si>
  <si>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</si>
  <si>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</si>
  <si>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</si>
  <si>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</si>
  <si>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</si>
  <si>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</si>
  <si>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</si>
  <si>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</si>
  <si>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</si>
  <si>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</si>
  <si>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</si>
  <si>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</si>
  <si>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</si>
  <si>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</si>
  <si>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</si>
  <si>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</si>
  <si>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</si>
  <si>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</si>
  <si>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</si>
  <si>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</si>
  <si>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</si>
  <si>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</si>
  <si>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</si>
  <si>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</si>
  <si>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</si>
  <si>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</si>
  <si>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</si>
  <si>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</si>
  <si>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</si>
  <si>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</si>
  <si>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</si>
  <si>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</si>
  <si>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</si>
  <si>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</si>
  <si>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</si>
  <si>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</si>
  <si>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</si>
  <si>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</si>
  <si>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</si>
  <si>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</si>
  <si>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</si>
  <si>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</si>
  <si>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</si>
  <si>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</si>
  <si>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</si>
  <si>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</si>
  <si>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</si>
  <si>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</si>
  <si>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</si>
  <si>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</si>
  <si>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</si>
  <si>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</si>
  <si>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</si>
  <si>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</si>
  <si>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</si>
  <si>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</si>
  <si>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</si>
  <si>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</si>
  <si>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</si>
  <si>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</si>
  <si>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</si>
  <si>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</si>
  <si>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</si>
  <si>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</si>
  <si>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</si>
  <si>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</si>
  <si>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</si>
  <si>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</si>
  <si>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</si>
  <si>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</si>
  <si>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</si>
  <si>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</si>
  <si>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</si>
  <si>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</si>
  <si>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</si>
  <si>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</si>
  <si>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</si>
  <si>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</si>
  <si>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</si>
  <si>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</si>
  <si>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</si>
  <si>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</si>
  <si>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</si>
  <si>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</si>
  <si>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</si>
  <si>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</si>
  <si>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</si>
  <si>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</si>
  <si>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</si>
  <si>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</si>
  <si>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</si>
  <si>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</si>
  <si>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</si>
  <si>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</si>
  <si>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</si>
  <si>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</si>
  <si>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</si>
  <si>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</si>
  <si>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</si>
  <si>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</si>
  <si>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</si>
  <si>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</si>
  <si>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</si>
  <si>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</si>
  <si>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</si>
  <si>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</si>
  <si>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</si>
  <si>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</si>
  <si>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</si>
  <si>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</si>
  <si>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</si>
  <si>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</si>
  <si>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</si>
  <si>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</si>
  <si>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</si>
  <si>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</si>
  <si>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</si>
  <si>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</si>
  <si>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</si>
  <si>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</si>
  <si>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</si>
  <si>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</si>
  <si>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</si>
  <si>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</si>
  <si>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</si>
  <si>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</si>
  <si>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</si>
  <si>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</si>
  <si>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</si>
  <si>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</si>
  <si>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</si>
  <si>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</si>
  <si>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</si>
  <si>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</si>
  <si>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</si>
  <si>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</si>
  <si>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</si>
  <si>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</si>
  <si>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</si>
  <si>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</si>
  <si>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</si>
  <si>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</si>
  <si>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</si>
  <si>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</si>
  <si>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</si>
  <si>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</si>
  <si>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</si>
  <si>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</si>
  <si>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</si>
  <si>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</si>
  <si>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</si>
  <si>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</si>
  <si>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</si>
  <si>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</si>
  <si>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</si>
  <si>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</si>
  <si>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</si>
  <si>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</si>
  <si>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</si>
  <si>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</si>
  <si>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</si>
  <si>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</si>
  <si>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</si>
  <si>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</si>
  <si>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</si>
  <si>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</si>
  <si>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</si>
  <si>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</si>
  <si>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</si>
  <si>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</si>
  <si>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</si>
  <si>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</si>
  <si>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</si>
  <si>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</si>
  <si>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</si>
  <si>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</si>
  <si>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</si>
  <si>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</si>
  <si>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</si>
  <si>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</si>
  <si>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</si>
  <si>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</si>
  <si>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</si>
  <si>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</si>
  <si>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</si>
  <si>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</si>
  <si>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</si>
  <si>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</si>
  <si>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</si>
  <si>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</si>
  <si>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</si>
  <si>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</si>
  <si>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</si>
  <si>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</si>
  <si>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</si>
  <si>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</si>
  <si>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</si>
  <si>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</si>
  <si>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</si>
  <si>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</si>
  <si>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</si>
  <si>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</si>
  <si>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</si>
  <si>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</si>
  <si>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</si>
  <si>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</si>
  <si>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</si>
  <si>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</si>
  <si>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</si>
  <si>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</si>
  <si>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</si>
  <si>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</si>
  <si>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</si>
  <si>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</si>
  <si>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</si>
  <si>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</si>
  <si>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</si>
  <si>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</si>
  <si>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</si>
  <si>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</si>
  <si>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</si>
  <si>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</si>
  <si>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</si>
  <si>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</si>
  <si>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</si>
  <si>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</si>
  <si>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</si>
  <si>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</si>
  <si>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</si>
  <si>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</si>
  <si>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</si>
  <si>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</si>
  <si>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</si>
  <si>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</si>
  <si>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</si>
  <si>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</si>
  <si>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</si>
  <si>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</si>
  <si>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</si>
  <si>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</si>
  <si>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</si>
  <si>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</si>
  <si>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</si>
  <si>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</si>
  <si>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</si>
  <si>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</si>
  <si>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</si>
  <si>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</si>
  <si>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</si>
  <si>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</si>
  <si>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</si>
  <si>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</si>
  <si>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</si>
  <si>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</si>
  <si>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</si>
  <si>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</si>
  <si>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</si>
  <si>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</si>
  <si>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</si>
  <si>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</si>
  <si>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</si>
  <si>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</si>
  <si>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</si>
  <si>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</si>
  <si>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</si>
  <si>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</si>
  <si>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</si>
  <si>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</si>
  <si>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</si>
  <si>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</si>
  <si>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</si>
  <si>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</si>
  <si>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</si>
  <si>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</si>
  <si>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</si>
  <si>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</si>
  <si>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</si>
  <si>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</si>
  <si>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</si>
  <si>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</si>
  <si>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</si>
  <si>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</si>
  <si>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</si>
  <si>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</si>
  <si>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</si>
  <si>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</si>
  <si>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</si>
  <si>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</si>
  <si>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</si>
  <si>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</si>
  <si>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</si>
  <si>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</si>
  <si>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</si>
  <si>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</si>
  <si>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</si>
  <si>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</si>
  <si>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</si>
  <si>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</si>
  <si>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</si>
  <si>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</si>
  <si>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</si>
  <si>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</si>
  <si>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</si>
  <si>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</si>
  <si>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</si>
  <si>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</si>
  <si>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</si>
  <si>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</si>
  <si>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</si>
  <si>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</si>
  <si>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</si>
  <si>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</si>
  <si>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</si>
  <si>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</si>
  <si>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</si>
  <si>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</si>
  <si>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</si>
  <si>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</si>
  <si>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</si>
  <si>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</si>
  <si>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</si>
  <si>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</si>
  <si>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</si>
  <si>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</si>
  <si>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</si>
  <si>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</si>
  <si>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</si>
  <si>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</si>
  <si>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</si>
  <si>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</si>
  <si>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</si>
  <si>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</si>
  <si>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</si>
  <si>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</si>
  <si>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</si>
  <si>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</si>
  <si>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</si>
  <si>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</si>
  <si>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</si>
  <si>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</si>
  <si>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</si>
  <si>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</si>
  <si>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</si>
  <si>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</si>
  <si>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</si>
  <si>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</si>
  <si>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</si>
  <si>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</si>
  <si>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</si>
  <si>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</si>
  <si>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</si>
  <si>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</si>
  <si>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</si>
  <si>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</si>
  <si>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</si>
  <si>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</si>
  <si>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</si>
  <si>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</si>
  <si>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</si>
  <si>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</si>
  <si>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</si>
  <si>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</si>
  <si>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</si>
  <si>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</si>
  <si>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</si>
  <si>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</si>
  <si>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</si>
  <si>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</si>
  <si>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</si>
  <si>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</si>
  <si>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</si>
  <si>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</si>
  <si>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</si>
  <si>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</si>
  <si>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</si>
  <si>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</si>
  <si>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</si>
  <si>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</si>
  <si>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</si>
  <si>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</si>
  <si>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</si>
  <si>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</si>
  <si>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</si>
  <si>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</si>
  <si>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</si>
  <si>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</si>
  <si>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</si>
  <si>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</si>
  <si>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</si>
  <si>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</si>
  <si>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</si>
  <si>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</si>
  <si>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</si>
  <si>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</si>
  <si>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</si>
  <si>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</si>
  <si>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</si>
  <si>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</si>
  <si>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</si>
  <si>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</si>
  <si>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</si>
  <si>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</si>
  <si>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</si>
  <si>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</si>
  <si>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</si>
  <si>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</si>
  <si>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</si>
  <si>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</si>
  <si>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</si>
  <si>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</si>
  <si>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</si>
  <si>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</si>
  <si>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</si>
  <si>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</si>
  <si>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</si>
  <si>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</si>
  <si>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</si>
  <si>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</si>
  <si>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</si>
  <si>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</si>
  <si>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</si>
  <si>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</si>
  <si>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</si>
  <si>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</si>
  <si>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</si>
  <si>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</si>
  <si>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</si>
  <si>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</si>
  <si>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</si>
  <si>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</si>
  <si>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</si>
  <si>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</si>
  <si>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</si>
  <si>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</si>
  <si>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</si>
  <si>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</si>
  <si>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</si>
  <si>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</si>
  <si>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</si>
  <si>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</si>
  <si>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</si>
  <si>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</si>
  <si>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</si>
  <si>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</si>
  <si>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</si>
  <si>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</si>
  <si>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</si>
  <si>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</si>
  <si>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</si>
  <si>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</si>
  <si>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</si>
  <si>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</si>
  <si>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</si>
  <si>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</si>
  <si>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</si>
  <si>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</si>
  <si>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</si>
  <si>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</si>
  <si>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</si>
  <si>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</si>
  <si>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</si>
  <si>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</si>
  <si>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</si>
  <si>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</si>
  <si>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</si>
  <si>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</si>
  <si>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</si>
  <si>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</si>
  <si>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</si>
  <si>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</si>
  <si>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</si>
  <si>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</si>
  <si>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</si>
  <si>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</si>
  <si>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</si>
  <si>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</si>
  <si>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</si>
  <si>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</si>
  <si>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</si>
  <si>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</si>
  <si>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</si>
  <si>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</si>
  <si>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</si>
  <si>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</si>
  <si>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</si>
  <si>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</si>
  <si>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</si>
  <si>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</si>
  <si>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</si>
  <si>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</si>
  <si>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</si>
  <si>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</si>
  <si>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</si>
  <si>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</si>
  <si>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</si>
  <si>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</si>
  <si>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</si>
  <si>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</si>
  <si>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</si>
  <si>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</si>
  <si>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</si>
  <si>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</si>
  <si>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</si>
  <si>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</si>
  <si>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</si>
  <si>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</si>
  <si>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</si>
  <si>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</si>
  <si>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</si>
  <si>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</si>
  <si>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</si>
  <si>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</si>
  <si>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</si>
  <si>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</si>
  <si>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</si>
  <si>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</si>
  <si>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</si>
  <si>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</si>
  <si>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</si>
  <si>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</si>
  <si>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</si>
  <si>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</si>
  <si>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</si>
  <si>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</si>
  <si>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</si>
  <si>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</si>
  <si>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</si>
  <si>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</si>
  <si>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</si>
  <si>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</si>
  <si>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</si>
  <si>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</si>
  <si>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</si>
  <si>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</si>
  <si>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</si>
  <si>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</si>
  <si>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</si>
  <si>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</si>
  <si>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</si>
  <si>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</si>
  <si>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</si>
  <si>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</si>
  <si>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</si>
  <si>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</si>
  <si>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</si>
  <si>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</si>
  <si>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</si>
  <si>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</si>
  <si>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</si>
  <si>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</si>
  <si>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</si>
  <si>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</si>
  <si>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</si>
  <si>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</si>
  <si>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</si>
  <si>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</si>
  <si>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</si>
  <si>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</si>
  <si>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</si>
  <si>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</si>
  <si>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</si>
  <si>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</si>
  <si>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</si>
  <si>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</si>
  <si>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</si>
  <si>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</si>
  <si>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</si>
  <si>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</si>
  <si>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</si>
  <si>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</si>
  <si>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</si>
  <si>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</si>
  <si>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</si>
  <si>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</si>
  <si>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</si>
  <si>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</si>
  <si>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</si>
  <si>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</si>
  <si>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</si>
  <si>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</si>
  <si>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</si>
  <si>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</si>
  <si>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</si>
  <si>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</si>
  <si>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</si>
  <si>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</si>
  <si>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</si>
  <si>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</si>
  <si>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</si>
  <si>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</si>
  <si>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</si>
  <si>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</si>
  <si>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</si>
  <si>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</si>
  <si>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</si>
  <si>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</si>
  <si>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</si>
  <si>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</si>
  <si>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</si>
  <si>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</si>
  <si>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</si>
  <si>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</si>
  <si>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</si>
  <si>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</si>
  <si>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</si>
  <si>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</si>
  <si>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</si>
  <si>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</si>
  <si>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</si>
  <si>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</si>
  <si>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</si>
  <si>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</si>
  <si>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</si>
  <si>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</si>
  <si>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</si>
  <si>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</si>
  <si>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</si>
  <si>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</si>
  <si>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</si>
  <si>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</si>
  <si>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</si>
  <si>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</si>
  <si>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</si>
  <si>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</si>
  <si>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</si>
  <si>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</si>
  <si>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</si>
  <si>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</si>
  <si>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</si>
  <si>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</si>
  <si>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</si>
  <si>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</si>
  <si>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</si>
  <si>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</si>
  <si>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</si>
  <si>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</si>
  <si>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</si>
  <si>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</si>
  <si>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</si>
  <si>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</si>
  <si>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</si>
  <si>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</si>
  <si>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</si>
  <si>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</si>
  <si>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</si>
  <si>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</si>
  <si>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</si>
  <si>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</si>
  <si>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</si>
  <si>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</si>
  <si>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</si>
  <si>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</si>
  <si>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</si>
  <si>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</si>
  <si>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</si>
  <si>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</si>
  <si>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</si>
  <si>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</si>
  <si>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</si>
  <si>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</si>
  <si>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</si>
  <si>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</si>
  <si>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</si>
  <si>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</si>
  <si>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</si>
  <si>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</si>
  <si>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</si>
  <si>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</si>
  <si>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</si>
  <si>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</si>
  <si>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</si>
  <si>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</si>
  <si>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</si>
  <si>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</si>
  <si>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</si>
  <si>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</si>
  <si>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</si>
  <si>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</si>
  <si>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</si>
  <si>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</si>
  <si>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</si>
  <si>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</si>
  <si>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</si>
  <si>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</si>
  <si>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</si>
  <si>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</si>
  <si>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</si>
  <si>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</si>
  <si>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</si>
  <si>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</si>
  <si>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</si>
  <si>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</si>
  <si>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</si>
  <si>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</si>
  <si>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</si>
  <si>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</si>
  <si>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</si>
  <si>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</si>
  <si>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</si>
  <si>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</si>
  <si>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</si>
  <si>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</si>
  <si>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</si>
  <si>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</si>
  <si>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</si>
  <si>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</si>
  <si>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</si>
  <si>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</si>
  <si>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</si>
  <si>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</si>
  <si>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</si>
  <si>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</si>
  <si>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</si>
  <si>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</si>
  <si>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</si>
  <si>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</si>
  <si>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</si>
  <si>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</si>
  <si>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</si>
  <si>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</si>
  <si>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</si>
  <si>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</si>
  <si>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</si>
  <si>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</si>
  <si>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</si>
  <si>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</si>
  <si>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</si>
  <si>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</si>
  <si>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</si>
  <si>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</si>
  <si>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</si>
  <si>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</si>
  <si>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</si>
  <si>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</si>
  <si>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</si>
  <si>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</si>
  <si>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</si>
  <si>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</si>
  <si>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</si>
  <si>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</si>
  <si>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</si>
  <si>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</si>
  <si>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</si>
  <si>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</si>
  <si>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</si>
  <si>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</si>
  <si>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</si>
  <si>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</si>
  <si>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</si>
  <si>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</si>
  <si>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</si>
  <si>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</si>
  <si>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</si>
  <si>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</si>
  <si>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</si>
  <si>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</si>
  <si>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</si>
  <si>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</si>
  <si>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</si>
  <si>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</si>
  <si>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</si>
  <si>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</si>
  <si>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</si>
  <si>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</si>
  <si>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</si>
  <si>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</si>
  <si>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</si>
  <si>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</si>
  <si>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</si>
  <si>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</si>
  <si>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</si>
  <si>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</si>
  <si>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</si>
  <si>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</si>
  <si>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</si>
  <si>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</si>
  <si>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</si>
  <si>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</si>
  <si>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</si>
  <si>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</si>
  <si>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</si>
  <si>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</si>
  <si>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</si>
  <si>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</si>
  <si>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</si>
  <si>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</si>
  <si>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</si>
  <si>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</si>
  <si>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</si>
  <si>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</si>
  <si>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</si>
  <si>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</si>
  <si>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</si>
  <si>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</si>
  <si>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</si>
  <si>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</si>
  <si>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</si>
  <si>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</si>
  <si>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</si>
  <si>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</si>
  <si>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</si>
  <si>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</si>
  <si>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</si>
  <si>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</si>
  <si>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</si>
  <si>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</si>
  <si>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</si>
  <si>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</si>
  <si>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</si>
  <si>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</si>
  <si>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</si>
  <si>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</si>
  <si>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</si>
  <si>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</si>
  <si>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</si>
  <si>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</si>
  <si>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</si>
  <si>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</si>
  <si>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</si>
  <si>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</si>
  <si>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</si>
  <si>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</si>
  <si>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</si>
  <si>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</si>
  <si>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</si>
  <si>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</si>
  <si>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</si>
  <si>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</si>
  <si>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</si>
  <si>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</si>
  <si>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</si>
  <si>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</si>
  <si>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</si>
  <si>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</si>
  <si>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</si>
  <si>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</si>
  <si>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</si>
  <si>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</si>
  <si>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</si>
  <si>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</si>
  <si>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</si>
  <si>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</si>
  <si>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</si>
  <si>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</si>
  <si>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</si>
  <si>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</si>
  <si>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</si>
  <si>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</si>
  <si>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</si>
  <si>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</si>
  <si>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</si>
  <si>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</si>
  <si>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</si>
  <si>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</si>
  <si>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</si>
  <si>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</si>
  <si>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</si>
  <si>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</si>
  <si>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</si>
  <si>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</si>
  <si>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</si>
  <si>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</si>
  <si>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</si>
  <si>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</si>
  <si>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</si>
  <si>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</si>
  <si>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</si>
  <si>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</si>
  <si>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</si>
  <si>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</si>
  <si>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</si>
  <si>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</si>
  <si>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</si>
  <si>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</si>
  <si>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</si>
  <si>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</si>
  <si>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</si>
  <si>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</si>
  <si>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</si>
  <si>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</si>
  <si>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</si>
  <si>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</si>
  <si>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</si>
  <si>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</si>
  <si>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</si>
  <si>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</si>
  <si>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</si>
  <si>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</si>
  <si>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</si>
  <si>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</si>
  <si>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</si>
  <si>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</si>
  <si>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</si>
  <si>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</si>
  <si>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</si>
  <si>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</si>
  <si>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</si>
  <si>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</si>
  <si>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</si>
  <si>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</si>
  <si>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</si>
  <si>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</si>
  <si>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</si>
  <si>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</si>
  <si>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</si>
  <si>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</si>
  <si>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</si>
  <si>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</si>
  <si>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</si>
  <si>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</si>
  <si>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</si>
  <si>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</si>
  <si>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</si>
  <si>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</si>
  <si>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</si>
  <si>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</si>
  <si>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</si>
  <si>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</si>
  <si>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</si>
  <si>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</si>
  <si>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</si>
  <si>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</si>
  <si>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</si>
  <si>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</si>
  <si>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</si>
  <si>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</si>
  <si>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</si>
  <si>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</si>
  <si>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</si>
  <si>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</si>
  <si>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</si>
  <si>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</si>
  <si>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</si>
  <si>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</si>
  <si>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</si>
  <si>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</si>
  <si>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</si>
  <si>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</si>
  <si>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</si>
  <si>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</si>
  <si>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</si>
  <si>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</si>
  <si>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</si>
  <si>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</si>
  <si>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</si>
  <si>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</si>
  <si>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</si>
  <si>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</si>
  <si>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</si>
  <si>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</si>
  <si>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</si>
  <si>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</si>
  <si>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</si>
  <si>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</si>
  <si>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</si>
  <si>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</si>
  <si>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</si>
  <si>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</si>
  <si>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</si>
  <si>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</si>
  <si>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</si>
  <si>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</si>
  <si>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</si>
  <si>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</si>
  <si>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</si>
  <si>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</si>
  <si>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</si>
  <si>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</si>
  <si>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</si>
  <si>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</si>
  <si>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</si>
  <si>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</si>
  <si>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</si>
  <si>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</si>
  <si>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</si>
  <si>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</si>
  <si>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</si>
  <si>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</si>
  <si>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</si>
  <si>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</si>
  <si>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</si>
  <si>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</si>
  <si>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</si>
  <si>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</si>
  <si>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</si>
  <si>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</si>
  <si>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</si>
  <si>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</si>
  <si>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</si>
  <si>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</si>
  <si>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</si>
  <si>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</si>
  <si>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</si>
  <si>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</si>
  <si>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</si>
  <si>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</si>
  <si>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</si>
  <si>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</si>
  <si>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</si>
  <si>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</si>
  <si>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</si>
  <si>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</si>
  <si>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</si>
  <si>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</si>
  <si>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</si>
  <si>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</si>
  <si>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</si>
  <si>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</si>
  <si>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</si>
  <si>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</si>
  <si>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</si>
  <si>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</si>
  <si>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</si>
  <si>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</si>
  <si>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</si>
  <si>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</si>
  <si>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</si>
  <si>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</si>
  <si>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</si>
  <si>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</si>
  <si>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</si>
  <si>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</si>
  <si>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</si>
  <si>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</si>
  <si>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</si>
  <si>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</si>
  <si>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</si>
  <si>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</si>
  <si>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</si>
  <si>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</si>
  <si>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</si>
  <si>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</si>
  <si>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</si>
  <si>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</si>
  <si>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</si>
  <si>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</si>
  <si>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</si>
  <si>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</si>
  <si>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</si>
  <si>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</si>
  <si>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</si>
  <si>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</si>
  <si>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</si>
  <si>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</si>
  <si>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</si>
  <si>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</si>
  <si>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</si>
  <si>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</si>
  <si>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</si>
  <si>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</si>
  <si>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</si>
  <si>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</si>
  <si>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</si>
  <si>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</si>
  <si>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</si>
  <si>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</si>
  <si>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</si>
  <si>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</si>
  <si>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</si>
  <si>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</si>
  <si>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</si>
  <si>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</si>
  <si>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</si>
  <si>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</si>
  <si>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</si>
  <si>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</si>
  <si>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</si>
  <si>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</si>
  <si>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</si>
  <si>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</si>
  <si>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</si>
  <si>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</si>
  <si>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</si>
  <si>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</si>
  <si>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</si>
  <si>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</si>
  <si>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</si>
  <si>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</si>
  <si>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</si>
  <si>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</si>
  <si>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</si>
  <si>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</si>
  <si>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</si>
  <si>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</si>
  <si>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</si>
  <si>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</si>
  <si>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</si>
  <si>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</si>
  <si>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</si>
  <si>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</si>
  <si>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</si>
  <si>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</si>
  <si>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</si>
  <si>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</si>
  <si>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</si>
  <si>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</si>
  <si>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</si>
  <si>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</si>
  <si>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</si>
  <si>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</si>
  <si>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</si>
  <si>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</si>
  <si>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</si>
  <si>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</si>
  <si>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</si>
  <si>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</si>
  <si>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</si>
  <si>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</si>
  <si>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</si>
  <si>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</si>
  <si>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</si>
  <si>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</si>
  <si>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</si>
  <si>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</si>
  <si>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</si>
  <si>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</si>
  <si>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</si>
  <si>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</si>
  <si>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</si>
  <si>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</si>
  <si>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</si>
  <si>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</si>
  <si>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</si>
  <si>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</si>
  <si>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</si>
  <si>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</si>
  <si>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</si>
  <si>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</si>
  <si>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</si>
  <si>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</si>
  <si>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</si>
  <si>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</si>
  <si>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</si>
  <si>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</si>
  <si>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</si>
  <si>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</si>
  <si>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</si>
  <si>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</si>
  <si>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</si>
  <si>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</si>
  <si>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</si>
  <si>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</si>
  <si>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</si>
  <si>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</si>
  <si>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</si>
  <si>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</si>
  <si>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</si>
  <si>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</si>
  <si>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</si>
  <si>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</si>
  <si>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</si>
  <si>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</si>
  <si>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</si>
  <si>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</si>
  <si>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</si>
  <si>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</si>
  <si>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</si>
  <si>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</si>
  <si>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</si>
  <si>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</si>
  <si>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</si>
  <si>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</si>
  <si>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</si>
  <si>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</si>
  <si>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</si>
  <si>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</si>
  <si>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</si>
  <si>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</si>
  <si>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</si>
  <si>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</si>
  <si>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</si>
  <si>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</si>
  <si>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</si>
  <si>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</si>
  <si>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</si>
  <si>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</si>
  <si>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</si>
  <si>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</si>
  <si>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</si>
  <si>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</si>
  <si>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</si>
  <si>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</si>
  <si>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</si>
  <si>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</si>
  <si>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</si>
  <si>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</si>
  <si>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</si>
  <si>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</si>
  <si>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</si>
  <si>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</si>
  <si>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</si>
  <si>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</si>
  <si>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</si>
  <si>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</si>
  <si>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</si>
  <si>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</si>
  <si>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</si>
  <si>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</si>
  <si>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</si>
  <si>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</si>
  <si>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</si>
  <si>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</si>
  <si>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</si>
  <si>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</si>
  <si>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</si>
  <si>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</si>
  <si>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</si>
  <si>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</si>
  <si>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</si>
  <si>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</si>
  <si>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</si>
  <si>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</si>
  <si>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</si>
  <si>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</si>
  <si>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</si>
  <si>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</si>
  <si>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</si>
  <si>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</si>
  <si>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</si>
  <si>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</si>
  <si>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</si>
  <si>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</si>
  <si>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</si>
  <si>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</si>
  <si>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</si>
  <si>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</si>
  <si>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</si>
  <si>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</si>
  <si>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</si>
  <si>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</si>
  <si>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</si>
  <si>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</si>
  <si>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</si>
  <si>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</si>
  <si>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</si>
  <si>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</si>
  <si>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</si>
  <si>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</si>
  <si>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</si>
  <si>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</si>
  <si>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</si>
  <si>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</si>
  <si>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</si>
  <si>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</si>
  <si>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</si>
  <si>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</si>
  <si>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</si>
  <si>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</si>
  <si>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</si>
  <si>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</si>
  <si>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</si>
  <si>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</si>
  <si>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</si>
  <si>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</si>
  <si>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</si>
  <si>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</si>
  <si>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</si>
  <si>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</si>
  <si>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</si>
  <si>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</si>
  <si>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</si>
  <si>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</si>
  <si>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</si>
  <si>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</si>
  <si>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</si>
  <si>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</si>
  <si>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</si>
  <si>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</si>
  <si>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</si>
  <si>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</si>
  <si>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</si>
  <si>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</si>
  <si>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</si>
  <si>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</si>
  <si>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</si>
  <si>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</si>
  <si>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</si>
  <si>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</si>
  <si>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</si>
  <si>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</si>
  <si>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</si>
  <si>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</si>
  <si>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</si>
  <si>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</si>
  <si>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</si>
  <si>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</si>
  <si>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</si>
  <si>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</si>
  <si>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</si>
  <si>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</si>
  <si>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</si>
  <si>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</si>
  <si>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</si>
  <si>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</si>
  <si>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</si>
  <si>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</si>
  <si>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</si>
  <si>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</si>
  <si>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</si>
  <si>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</si>
  <si>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</si>
  <si>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</si>
  <si>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</si>
  <si>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</si>
  <si>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</si>
  <si>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</si>
  <si>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</si>
  <si>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</si>
  <si>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</si>
  <si>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</si>
  <si>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</si>
  <si>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</si>
  <si>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</si>
  <si>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</si>
  <si>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</si>
  <si>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</si>
  <si>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</si>
  <si>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</si>
  <si>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</si>
  <si>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</si>
  <si>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</si>
  <si>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</si>
  <si>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</si>
  <si>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</si>
  <si>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</si>
  <si>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</si>
  <si>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</si>
  <si>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</si>
  <si>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</si>
  <si>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</si>
  <si>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</si>
  <si>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</si>
  <si>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</si>
  <si>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</si>
  <si>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</si>
  <si>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</si>
  <si>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</si>
  <si>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</si>
  <si>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</si>
  <si>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</si>
  <si>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</si>
  <si>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</si>
  <si>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</si>
  <si>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</si>
  <si>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</si>
  <si>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</si>
  <si>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</si>
  <si>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</si>
  <si>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</si>
  <si>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</si>
  <si>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</si>
  <si>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</si>
  <si>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</si>
  <si>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</si>
  <si>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</si>
  <si>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</si>
  <si>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</si>
  <si>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</si>
  <si>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</si>
  <si>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</si>
  <si>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</si>
  <si>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</si>
  <si>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</si>
  <si>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</si>
  <si>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</si>
  <si>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</si>
  <si>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</si>
  <si>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</si>
  <si>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</si>
  <si>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</si>
  <si>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</si>
  <si>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</si>
  <si>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</si>
  <si>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</si>
  <si>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</si>
  <si>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</si>
  <si>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</si>
  <si>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</si>
  <si>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</si>
  <si>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</si>
  <si>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</si>
  <si>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</si>
  <si>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</si>
  <si>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</si>
  <si>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</si>
  <si>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</si>
  <si>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</si>
  <si>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</si>
  <si>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</si>
  <si>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</si>
  <si>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</si>
  <si>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</si>
  <si>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</si>
  <si>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</si>
  <si>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</si>
  <si>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</si>
  <si>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</si>
  <si>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</si>
  <si>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</si>
  <si>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</si>
  <si>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</si>
  <si>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</si>
  <si>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</si>
  <si>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</si>
  <si>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</si>
  <si>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</si>
  <si>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</si>
  <si>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</si>
  <si>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</si>
  <si>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</si>
  <si>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</si>
  <si>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</si>
  <si>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</si>
  <si>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</si>
  <si>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</si>
  <si>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</si>
  <si>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</si>
  <si>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</si>
  <si>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</si>
  <si>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</si>
  <si>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</si>
  <si>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</si>
  <si>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</si>
  <si>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</si>
  <si>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</si>
  <si>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</si>
  <si>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</si>
  <si>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</si>
  <si>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</si>
  <si>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</si>
  <si>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</si>
  <si>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</si>
  <si>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</si>
  <si>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</si>
  <si>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</si>
  <si>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</si>
  <si>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</si>
  <si>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</si>
  <si>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</si>
  <si>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</si>
  <si>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</si>
  <si>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</si>
  <si>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</si>
  <si>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</si>
  <si>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</si>
  <si>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</si>
  <si>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</si>
  <si>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</si>
  <si>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</si>
  <si>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</si>
  <si>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</si>
  <si>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</si>
  <si>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</si>
  <si>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</si>
  <si>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</si>
  <si>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</si>
  <si>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</si>
  <si>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</si>
  <si>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</si>
  <si>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</si>
  <si>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</si>
  <si>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</si>
  <si>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</si>
  <si>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</si>
  <si>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</si>
  <si>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</si>
  <si>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</si>
  <si>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</si>
  <si>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</si>
  <si>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</si>
  <si>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</si>
  <si>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</si>
  <si>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</si>
  <si>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</si>
  <si>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</si>
  <si>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</si>
  <si>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</si>
  <si>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</si>
  <si>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</si>
  <si>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</si>
  <si>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</si>
  <si>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</si>
  <si>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</si>
  <si>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</si>
  <si>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</si>
  <si>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</si>
  <si>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</si>
  <si>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</si>
  <si>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</si>
  <si>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</si>
  <si>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</si>
  <si>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</si>
  <si>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</si>
  <si>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</si>
  <si>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</si>
  <si>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</si>
  <si>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</si>
  <si>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</si>
  <si>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</si>
  <si>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</si>
  <si>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</si>
  <si>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</si>
  <si>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</si>
  <si>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</si>
  <si>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</si>
  <si>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</si>
  <si>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</si>
  <si>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</si>
  <si>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</si>
  <si>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</si>
  <si>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</si>
  <si>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</si>
  <si>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</si>
  <si>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</si>
  <si>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</si>
  <si>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</si>
  <si>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</si>
  <si>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</si>
  <si>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</si>
  <si>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</si>
  <si>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</si>
  <si>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</si>
  <si>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</si>
  <si>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</si>
  <si>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</si>
  <si>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</si>
  <si>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</si>
  <si>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</si>
  <si>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</si>
  <si>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</si>
  <si>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</si>
  <si>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</si>
  <si>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</si>
  <si>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</si>
  <si>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</si>
  <si>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</si>
  <si>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</si>
  <si>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</si>
  <si>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</si>
  <si>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</si>
  <si>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</si>
  <si>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</si>
  <si>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</si>
  <si>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</si>
  <si>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</si>
  <si>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</si>
  <si>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</si>
  <si>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</si>
  <si>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</si>
  <si>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</si>
  <si>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</si>
  <si>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</si>
  <si>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</si>
  <si>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</si>
  <si>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</si>
  <si>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</si>
  <si>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</si>
  <si>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</si>
  <si>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</si>
  <si>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</si>
  <si>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</si>
  <si>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</si>
  <si>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</si>
  <si>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</si>
  <si>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</si>
  <si>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</si>
  <si>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</si>
  <si>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</si>
  <si>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</si>
  <si>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</si>
  <si>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</si>
  <si>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</si>
  <si>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</si>
  <si>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</si>
  <si>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</si>
  <si>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</si>
  <si>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</si>
  <si>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</si>
  <si>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</si>
  <si>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</si>
  <si>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</si>
  <si>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</si>
  <si>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</si>
  <si>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</si>
  <si>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</si>
  <si>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</si>
  <si>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</si>
  <si>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</si>
  <si>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</si>
  <si>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</si>
  <si>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</si>
  <si>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</si>
  <si>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</si>
  <si>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</si>
  <si>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</si>
  <si>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</si>
  <si>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</si>
  <si>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</si>
  <si>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</si>
  <si>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</si>
  <si>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</si>
  <si>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</si>
  <si>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</si>
  <si>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</si>
  <si>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</si>
  <si>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</si>
  <si>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</si>
  <si>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</si>
  <si>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</si>
  <si>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</si>
  <si>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</si>
  <si>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</si>
  <si>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</si>
  <si>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</si>
  <si>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</si>
  <si>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</si>
  <si>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</si>
  <si>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</si>
  <si>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</si>
  <si>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</si>
  <si>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</si>
  <si>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</si>
  <si>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</si>
  <si>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</si>
  <si>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</si>
  <si>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</si>
  <si>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</si>
  <si>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</si>
  <si>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</si>
  <si>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</si>
  <si>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</si>
  <si>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</si>
  <si>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</si>
  <si>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</si>
  <si>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</si>
  <si>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</si>
  <si>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</si>
  <si>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</si>
  <si>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</si>
  <si>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</si>
  <si>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</si>
  <si>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</si>
  <si>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</si>
  <si>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</si>
  <si>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</si>
  <si>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</si>
  <si>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</si>
  <si>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</si>
  <si>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</si>
  <si>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</si>
  <si>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</si>
  <si>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</si>
  <si>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</si>
  <si>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</si>
  <si>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</si>
  <si>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</si>
  <si>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</si>
  <si>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</si>
  <si>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</si>
  <si>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</si>
  <si>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</si>
  <si>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</si>
  <si>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</si>
  <si>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</si>
  <si>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</si>
  <si>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</si>
  <si>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</si>
  <si>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</si>
  <si>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</si>
  <si>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</si>
  <si>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</si>
  <si>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</si>
  <si>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</si>
  <si>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</si>
  <si>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</si>
  <si>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</si>
  <si>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</si>
  <si>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</si>
  <si>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</si>
  <si>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</si>
  <si>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</si>
  <si>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</si>
  <si>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</si>
  <si>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</si>
  <si>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</si>
  <si>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</si>
  <si>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</si>
  <si>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</si>
  <si>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</si>
  <si>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</si>
  <si>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</si>
  <si>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</si>
  <si>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</si>
  <si>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</si>
  <si>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</si>
  <si>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</si>
  <si>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</si>
  <si>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</si>
  <si>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</si>
  <si>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</si>
  <si>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</si>
  <si>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</si>
  <si>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</si>
  <si>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</si>
  <si>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</si>
  <si>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</si>
  <si>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</si>
  <si>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</si>
  <si>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</si>
  <si>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</si>
  <si>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</si>
  <si>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</si>
  <si>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</si>
  <si>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</si>
  <si>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</si>
  <si>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</si>
  <si>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</si>
  <si>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</si>
  <si>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</si>
  <si>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</si>
  <si>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</si>
  <si>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</si>
  <si>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</si>
  <si>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</si>
  <si>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</si>
  <si>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</si>
  <si>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</si>
  <si>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</si>
  <si>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</si>
  <si>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</si>
  <si>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</si>
  <si>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</si>
  <si>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</si>
  <si>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</si>
  <si>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</si>
  <si>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</si>
  <si>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</si>
  <si>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</si>
  <si>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</si>
  <si>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</si>
  <si>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</si>
  <si>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</si>
  <si>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</si>
  <si>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</si>
  <si>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</si>
  <si>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</si>
  <si>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</si>
  <si>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</si>
  <si>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</si>
  <si>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</si>
  <si>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</si>
  <si>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</si>
  <si>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</si>
  <si>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</si>
  <si>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</si>
  <si>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</si>
  <si>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</si>
  <si>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</si>
  <si>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</si>
  <si>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</si>
  <si>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</si>
  <si>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</si>
  <si>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</si>
  <si>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</si>
  <si>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</si>
  <si>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</si>
  <si>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</si>
  <si>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</si>
  <si>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</si>
  <si>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</si>
  <si>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</si>
  <si>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</si>
  <si>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</si>
  <si>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</si>
  <si>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</si>
  <si>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</si>
  <si>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</si>
  <si>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</si>
  <si>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</si>
  <si>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</si>
  <si>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</si>
  <si>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</si>
  <si>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</si>
  <si>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</si>
  <si>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</si>
  <si>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</si>
  <si>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</si>
  <si>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</si>
  <si>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</si>
  <si>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</si>
  <si>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</si>
  <si>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</si>
  <si>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</si>
  <si>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</si>
  <si>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</si>
  <si>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</si>
  <si>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</si>
  <si>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</si>
  <si>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</si>
  <si>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</si>
  <si>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</si>
  <si>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</si>
  <si>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</si>
  <si>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</si>
  <si>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</si>
  <si>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</si>
  <si>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</si>
  <si>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</si>
  <si>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</si>
  <si>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</si>
  <si>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</si>
  <si>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</si>
  <si>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</si>
  <si>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</si>
  <si>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</si>
  <si>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</si>
  <si>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</si>
  <si>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</si>
  <si>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</si>
  <si>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</si>
  <si>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</si>
  <si>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</si>
  <si>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</si>
  <si>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</si>
  <si>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</si>
  <si>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</si>
  <si>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</si>
  <si>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</si>
  <si>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</si>
  <si>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</si>
  <si>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</si>
  <si>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</si>
  <si>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</si>
  <si>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</si>
  <si>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</si>
  <si>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</si>
  <si>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</si>
  <si>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</si>
  <si>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</si>
  <si>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</si>
  <si>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</si>
  <si>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</si>
  <si>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</si>
  <si>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</si>
  <si>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</si>
  <si>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</si>
  <si>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</si>
  <si>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</si>
  <si>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</si>
  <si>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</si>
  <si>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</si>
  <si>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</si>
  <si>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</si>
  <si>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</si>
  <si>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</si>
  <si>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</si>
  <si>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</si>
  <si>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</si>
  <si>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</si>
  <si>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</si>
  <si>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</si>
  <si>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</si>
  <si>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</si>
  <si>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</si>
  <si>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</si>
  <si>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</si>
  <si>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</si>
  <si>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</si>
  <si>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</si>
  <si>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</si>
  <si>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</si>
  <si>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</si>
  <si>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</si>
  <si>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</si>
  <si>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</si>
  <si>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</si>
  <si>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</si>
  <si>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</si>
  <si>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</si>
  <si>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</si>
  <si>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</si>
  <si>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</si>
  <si>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</si>
  <si>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</si>
  <si>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</si>
  <si>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</si>
  <si>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</si>
  <si>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</si>
  <si>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</si>
  <si>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</si>
  <si>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</si>
  <si>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</si>
  <si>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</si>
  <si>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</si>
  <si>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</si>
  <si>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</si>
  <si>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</si>
  <si>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</si>
  <si>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</si>
  <si>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</si>
  <si>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</si>
  <si>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</si>
  <si>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</si>
  <si>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</si>
  <si>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</si>
  <si>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</si>
  <si>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</si>
  <si>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</si>
  <si>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</si>
  <si>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</si>
  <si>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</si>
  <si>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</si>
  <si>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</si>
  <si>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</si>
  <si>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</si>
  <si>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</si>
  <si>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</si>
  <si>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</si>
  <si>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</si>
  <si>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</si>
  <si>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</si>
  <si>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</si>
  <si>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</si>
  <si>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</si>
  <si>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</si>
  <si>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</si>
  <si>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</si>
  <si>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</si>
  <si>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</si>
  <si>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</si>
  <si>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</si>
  <si>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</si>
  <si>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</si>
  <si>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</si>
  <si>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</si>
  <si>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</si>
  <si>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</si>
  <si>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</si>
  <si>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</si>
  <si>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</si>
  <si>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</si>
  <si>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</si>
  <si>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</si>
  <si>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</si>
  <si>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</si>
  <si>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</si>
  <si>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</si>
  <si>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</si>
  <si>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</si>
  <si>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</si>
  <si>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</si>
  <si>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</si>
  <si>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</si>
  <si>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</si>
  <si>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</si>
  <si>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</si>
  <si>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</si>
  <si>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</si>
  <si>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</si>
  <si>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</si>
  <si>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</si>
  <si>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</si>
  <si>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</si>
  <si>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</si>
  <si>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</si>
  <si>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</si>
  <si>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</si>
  <si>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</si>
  <si>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</si>
  <si>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</si>
  <si>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</si>
  <si>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</si>
  <si>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</si>
  <si>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</si>
  <si>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</si>
  <si>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</si>
  <si>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</si>
  <si>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</si>
  <si>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</si>
  <si>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</si>
  <si>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</si>
  <si>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</si>
  <si>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</si>
  <si>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</si>
  <si>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</si>
  <si>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</si>
  <si>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</si>
  <si>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</si>
  <si>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</si>
  <si>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</si>
  <si>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</si>
  <si>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</si>
  <si>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</si>
  <si>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</si>
  <si>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</si>
  <si>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</si>
  <si>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</si>
  <si>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</si>
  <si>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</si>
  <si>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</si>
  <si>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</si>
  <si>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</si>
  <si>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</si>
  <si>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</si>
  <si>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</si>
  <si>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</si>
  <si>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</si>
  <si>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</si>
  <si>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</si>
  <si>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</si>
  <si>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</si>
  <si>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</si>
  <si>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</si>
  <si>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</si>
  <si>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</si>
  <si>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</si>
  <si>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</si>
  <si>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</si>
  <si>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</si>
  <si>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</si>
  <si>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</si>
  <si>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</si>
  <si>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</si>
  <si>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</si>
  <si>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</si>
  <si>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</si>
  <si>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</si>
  <si>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</si>
  <si>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</si>
  <si>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</si>
  <si>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</si>
  <si>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</si>
  <si>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</si>
  <si>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</si>
  <si>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</si>
  <si>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</si>
  <si>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</si>
  <si>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</si>
  <si>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</si>
  <si>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</si>
  <si>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</si>
  <si>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</si>
  <si>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</si>
  <si>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</si>
  <si>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</si>
  <si>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</si>
  <si>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</si>
  <si>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</si>
  <si>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</si>
  <si>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</si>
  <si>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</si>
  <si>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</si>
  <si>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</si>
  <si>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</si>
  <si>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</si>
  <si>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</si>
  <si>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</si>
  <si>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</si>
  <si>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</si>
  <si>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</si>
  <si>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</si>
  <si>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</si>
  <si>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</si>
  <si>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</si>
  <si>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</si>
  <si>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</si>
  <si>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</si>
  <si>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</si>
  <si>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</si>
  <si>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</si>
  <si>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</si>
  <si>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</si>
  <si>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</si>
  <si>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</si>
  <si>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</si>
  <si>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</si>
  <si>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</si>
  <si>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</si>
  <si>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</si>
  <si>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</si>
  <si>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</si>
  <si>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</si>
  <si>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</si>
  <si>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</si>
  <si>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</si>
  <si>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</si>
  <si>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</si>
  <si>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</si>
  <si>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</si>
  <si>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</si>
  <si>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</si>
  <si>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</si>
  <si>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</si>
  <si>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</si>
  <si>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</si>
  <si>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</si>
  <si>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</si>
  <si>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</si>
  <si>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</si>
  <si>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</si>
  <si>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</si>
  <si>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</si>
  <si>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</si>
  <si>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</si>
  <si>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</si>
  <si>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</si>
  <si>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</si>
  <si>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</si>
  <si>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</si>
  <si>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</si>
  <si>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</si>
  <si>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</si>
  <si>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</si>
  <si>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</si>
  <si>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</si>
  <si>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</si>
  <si>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</si>
  <si>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</si>
  <si>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</si>
  <si>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</si>
  <si>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</si>
  <si>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</si>
  <si>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</si>
  <si>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</si>
  <si>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</si>
  <si>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</si>
  <si>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</si>
  <si>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</si>
  <si>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</si>
  <si>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</si>
  <si>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</si>
  <si>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</si>
  <si>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</si>
  <si>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</si>
  <si>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</si>
  <si>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</si>
  <si>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</si>
  <si>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</si>
  <si>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</si>
  <si>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</si>
  <si>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</si>
  <si>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</si>
  <si>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</si>
  <si>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</si>
  <si>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</si>
  <si>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</si>
  <si>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</si>
  <si>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</si>
  <si>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</si>
  <si>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</si>
  <si>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</si>
  <si>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</si>
  <si>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</si>
  <si>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</si>
  <si>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</si>
  <si>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</si>
  <si>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</si>
  <si>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</si>
  <si>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</si>
  <si>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</si>
  <si>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</si>
  <si>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</si>
  <si>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</si>
  <si>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</si>
  <si>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</si>
  <si>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</si>
  <si>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</si>
  <si>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</si>
  <si>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</si>
  <si>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</si>
  <si>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</si>
  <si>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</si>
  <si>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</si>
  <si>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</si>
  <si>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</si>
  <si>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</si>
  <si>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</si>
  <si>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</si>
  <si>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</si>
  <si>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</si>
  <si>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</si>
  <si>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</si>
  <si>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</si>
  <si>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</si>
  <si>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</si>
  <si>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</si>
  <si>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</si>
  <si>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</si>
  <si>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</si>
  <si>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</si>
  <si>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</si>
  <si>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</si>
  <si>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</si>
  <si>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</si>
  <si>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</si>
  <si>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</si>
  <si>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</si>
  <si>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</si>
  <si>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</si>
  <si>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</si>
  <si>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</si>
  <si>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</si>
  <si>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</si>
  <si>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</si>
  <si>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</si>
  <si>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</si>
  <si>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</si>
  <si>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</si>
  <si>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</si>
  <si>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</si>
  <si>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</si>
  <si>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</si>
  <si>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</si>
  <si>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</si>
  <si>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</si>
  <si>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</si>
  <si>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</si>
  <si>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</si>
  <si>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</si>
  <si>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</si>
  <si>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</si>
  <si>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</si>
  <si>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</si>
  <si>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</si>
  <si>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</si>
  <si>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</si>
  <si>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</si>
  <si>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</si>
  <si>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</si>
  <si>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</si>
  <si>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</si>
  <si>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</si>
  <si>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</si>
  <si>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</si>
  <si>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</si>
  <si>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</si>
  <si>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</si>
  <si>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</si>
  <si>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</si>
  <si>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</si>
  <si>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</si>
  <si>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</si>
  <si>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</si>
  <si>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</si>
  <si>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</si>
  <si>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</si>
  <si>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</si>
  <si>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</si>
  <si>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</si>
  <si>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</si>
  <si>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</si>
  <si>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</si>
  <si>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</si>
  <si>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</si>
  <si>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</si>
  <si>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</si>
  <si>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</si>
  <si>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</si>
  <si>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</si>
  <si>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</si>
  <si>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</si>
  <si>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</si>
  <si>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</si>
  <si>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</si>
  <si>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</si>
  <si>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</si>
  <si>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</si>
  <si>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</si>
  <si>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</si>
  <si>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</si>
  <si>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</si>
  <si>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</si>
  <si>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</si>
  <si>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</si>
  <si>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</si>
  <si>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</si>
  <si>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</si>
  <si>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</si>
  <si>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</si>
  <si>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</si>
  <si>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</si>
  <si>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</si>
  <si>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</si>
  <si>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</si>
  <si>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</si>
  <si>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</si>
  <si>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</si>
  <si>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</si>
  <si>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</si>
  <si>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</si>
  <si>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</si>
  <si>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</si>
  <si>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</si>
  <si>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</si>
  <si>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</si>
  <si>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</si>
  <si>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</si>
  <si>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</si>
  <si>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</si>
  <si>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</si>
  <si>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</si>
  <si>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</si>
  <si>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</si>
  <si>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</si>
  <si>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</si>
  <si>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</si>
  <si>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</si>
  <si>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</si>
  <si>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</si>
  <si>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</si>
  <si>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</si>
  <si>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</si>
  <si>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</si>
  <si>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</si>
  <si>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</si>
  <si>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</si>
  <si>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</si>
  <si>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</si>
  <si>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</si>
  <si>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</si>
  <si>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</si>
  <si>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</si>
  <si>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</si>
  <si>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</si>
  <si>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</si>
  <si>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</si>
  <si>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</si>
  <si>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</si>
  <si>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</si>
  <si>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</si>
  <si>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</si>
  <si>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</si>
  <si>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</si>
  <si>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</si>
  <si>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</si>
  <si>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</si>
  <si>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</si>
  <si>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</si>
  <si>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</si>
  <si>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</si>
  <si>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</si>
  <si>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</si>
  <si>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</si>
  <si>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</si>
  <si>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</si>
  <si>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</si>
  <si>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</si>
  <si>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</si>
  <si>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</si>
  <si>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</si>
  <si>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</si>
  <si>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</si>
  <si>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</si>
  <si>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</si>
  <si>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</si>
  <si>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</si>
  <si>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</si>
  <si>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</si>
  <si>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</si>
  <si>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</si>
  <si>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</si>
  <si>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</si>
  <si>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</si>
  <si>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</si>
  <si>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</si>
  <si>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</si>
  <si>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</si>
  <si>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</si>
  <si>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</si>
  <si>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</si>
  <si>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</si>
  <si>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</si>
  <si>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</si>
  <si>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</si>
  <si>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</si>
  <si>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</si>
  <si>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</si>
  <si>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</si>
  <si>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</si>
  <si>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</si>
  <si>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</si>
  <si>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</si>
  <si>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</si>
  <si>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</si>
  <si>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</si>
  <si>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</si>
  <si>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</si>
  <si>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</si>
  <si>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</si>
  <si>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</si>
  <si>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</si>
  <si>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</si>
  <si>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</si>
  <si>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</si>
  <si>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</si>
  <si>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</si>
  <si>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</si>
  <si>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</si>
  <si>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</si>
  <si>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</si>
  <si>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</si>
  <si>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</si>
  <si>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</si>
  <si>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</si>
  <si>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</si>
  <si>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</si>
  <si>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</si>
  <si>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</si>
  <si>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</si>
  <si>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</si>
  <si>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</si>
  <si>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</si>
  <si>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</si>
  <si>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</si>
  <si>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</si>
  <si>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</si>
  <si>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</si>
  <si>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</si>
  <si>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</si>
  <si>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</si>
  <si>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</si>
  <si>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</si>
  <si>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</si>
  <si>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</si>
  <si>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</si>
  <si>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</si>
  <si>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</si>
  <si>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</si>
  <si>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</si>
  <si>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</si>
  <si>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</si>
  <si>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</si>
  <si>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</si>
  <si>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</si>
  <si>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</si>
  <si>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</si>
  <si>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</si>
  <si>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</si>
  <si>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</si>
  <si>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</si>
  <si>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</si>
  <si>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</si>
  <si>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</si>
  <si>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</si>
  <si>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</si>
  <si>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</si>
  <si>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</si>
  <si>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</si>
  <si>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</si>
  <si>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</si>
  <si>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</si>
  <si>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</si>
  <si>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</si>
  <si>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</si>
  <si>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</si>
  <si>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</si>
  <si>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</si>
  <si>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</si>
  <si>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</si>
  <si>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</si>
  <si>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</si>
  <si>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</si>
  <si>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</si>
  <si>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</si>
  <si>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</si>
  <si>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</si>
  <si>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</si>
  <si>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</si>
  <si>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</si>
  <si>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</si>
  <si>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</si>
  <si>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</si>
  <si>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</si>
  <si>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</si>
  <si>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</si>
  <si>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</si>
  <si>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</si>
  <si>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</si>
  <si>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</si>
  <si>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</si>
  <si>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</si>
  <si>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</si>
  <si>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</si>
  <si>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</si>
  <si>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</si>
  <si>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</si>
  <si>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</si>
  <si>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</si>
  <si>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</si>
  <si>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</si>
  <si>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</si>
  <si>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</si>
  <si>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</si>
  <si>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</si>
  <si>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</si>
  <si>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</si>
  <si>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</si>
  <si>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</si>
  <si>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</si>
  <si>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</si>
  <si>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</si>
  <si>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</si>
  <si>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</si>
  <si>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</si>
  <si>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</si>
  <si>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</si>
  <si>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</si>
  <si>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</si>
  <si>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</si>
  <si>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</si>
  <si>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</si>
  <si>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</si>
  <si>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</si>
  <si>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</si>
  <si>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</si>
  <si>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</si>
  <si>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</si>
  <si>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</si>
  <si>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</si>
  <si>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</si>
  <si>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</si>
  <si>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</si>
  <si>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</si>
  <si>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</si>
  <si>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</si>
  <si>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</si>
  <si>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</si>
  <si>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</si>
  <si>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</si>
  <si>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</si>
  <si>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</si>
  <si>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</si>
  <si>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</si>
  <si>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</si>
  <si>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</si>
  <si>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</si>
  <si>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</si>
  <si>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</si>
  <si>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</si>
  <si>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</si>
  <si>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</si>
  <si>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</si>
  <si>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</si>
  <si>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</si>
  <si>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</si>
  <si>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</si>
  <si>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</si>
  <si>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</si>
  <si>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</si>
  <si>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</si>
  <si>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</si>
  <si>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</si>
  <si>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</si>
  <si>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</si>
  <si>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</si>
  <si>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</si>
  <si>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</si>
  <si>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</si>
  <si>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</si>
  <si>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</si>
  <si>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</si>
  <si>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</si>
  <si>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</si>
  <si>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</si>
  <si>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</si>
  <si>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</si>
  <si>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</si>
  <si>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</si>
  <si>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</si>
  <si>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</si>
  <si>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</si>
  <si>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</si>
  <si>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</si>
  <si>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</si>
  <si>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</si>
  <si>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</si>
  <si>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</si>
  <si>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</si>
  <si>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</si>
  <si>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</si>
  <si>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</si>
  <si>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</si>
  <si>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</si>
  <si>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</si>
  <si>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</si>
  <si>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</si>
  <si>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</si>
  <si>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</si>
  <si>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</si>
  <si>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</si>
  <si>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</si>
  <si>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</si>
  <si>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</si>
  <si>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</si>
  <si>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</si>
  <si>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</si>
  <si>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</si>
  <si>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</si>
  <si>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</si>
  <si>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</si>
  <si>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</si>
  <si>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</si>
  <si>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</si>
  <si>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</si>
  <si>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</si>
  <si>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</si>
  <si>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</si>
  <si>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</si>
  <si>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</si>
  <si>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</si>
  <si>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</si>
  <si>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</si>
  <si>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</si>
  <si>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</si>
  <si>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</si>
  <si>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</si>
  <si>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</si>
  <si>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</si>
  <si>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</si>
  <si>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</si>
  <si>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</si>
  <si>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</si>
  <si>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</si>
  <si>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</si>
  <si>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</si>
  <si>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</si>
  <si>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</si>
  <si>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</si>
  <si>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</si>
  <si>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</si>
  <si>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</si>
  <si>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</si>
  <si>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</si>
  <si>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</si>
  <si>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</si>
  <si>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</si>
  <si>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</si>
  <si>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</si>
  <si>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</si>
  <si>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</si>
  <si>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</si>
  <si>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</si>
  <si>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</si>
  <si>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</si>
  <si>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</si>
  <si>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</si>
  <si>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</si>
  <si>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</si>
  <si>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</si>
  <si>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</si>
  <si>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</si>
  <si>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</si>
  <si>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</si>
  <si>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</si>
  <si>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</si>
  <si>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</si>
  <si>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</si>
  <si>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</si>
  <si>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</si>
  <si>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</si>
  <si>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</si>
  <si>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</si>
  <si>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</si>
  <si>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</si>
  <si>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</si>
  <si>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</si>
  <si>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</si>
  <si>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</si>
  <si>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</si>
  <si>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</si>
  <si>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</si>
  <si>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</si>
  <si>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</si>
  <si>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</si>
  <si>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</si>
  <si>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</si>
  <si>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</si>
  <si>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</si>
  <si>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</si>
  <si>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</si>
  <si>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</si>
  <si>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</si>
  <si>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</si>
  <si>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</si>
  <si>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</si>
  <si>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</si>
  <si>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</si>
  <si>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</si>
  <si>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</si>
  <si>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</si>
  <si>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</si>
  <si>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</si>
  <si>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</si>
  <si>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</si>
  <si>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</si>
  <si>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</si>
  <si>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</si>
  <si>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</si>
  <si>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</si>
  <si>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</si>
  <si>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</si>
  <si>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</si>
  <si>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</si>
  <si>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</si>
  <si>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</si>
  <si>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</si>
  <si>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</si>
  <si>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</si>
  <si>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</si>
  <si>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</si>
  <si>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</si>
  <si>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</si>
  <si>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</si>
  <si>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</si>
  <si>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</si>
  <si>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</si>
  <si>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</si>
  <si>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</si>
  <si>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</si>
  <si>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</si>
  <si>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</si>
  <si>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</si>
  <si>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</si>
  <si>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</si>
  <si>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</si>
  <si>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</si>
  <si>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</si>
  <si>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</si>
  <si>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</si>
  <si>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</si>
  <si>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</si>
  <si>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</si>
  <si>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</si>
  <si>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</si>
  <si>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</si>
  <si>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</si>
  <si>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</si>
  <si>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</si>
  <si>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</si>
  <si>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</si>
  <si>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</si>
  <si>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</si>
  <si>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</si>
  <si>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</si>
  <si>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</si>
  <si>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</si>
  <si>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</si>
  <si>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</si>
  <si>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</si>
  <si>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</si>
  <si>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</si>
  <si>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</si>
  <si>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</si>
  <si>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</si>
  <si>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</si>
  <si>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</si>
  <si>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</si>
  <si>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</si>
  <si>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</si>
  <si>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</si>
  <si>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</si>
  <si>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</si>
  <si>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</si>
  <si>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</si>
  <si>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</si>
  <si>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</si>
  <si>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</si>
  <si>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</si>
  <si>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</si>
  <si>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</si>
  <si>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</si>
  <si>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</si>
  <si>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</si>
  <si>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</si>
  <si>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</si>
  <si>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</si>
  <si>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</si>
  <si>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</si>
  <si>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</si>
  <si>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</si>
  <si>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</si>
  <si>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</si>
  <si>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</si>
  <si>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</si>
  <si>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</si>
  <si>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</si>
  <si>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</si>
  <si>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</si>
  <si>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</si>
  <si>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</si>
  <si>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</si>
  <si>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</si>
  <si>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</si>
  <si>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</si>
  <si>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</si>
  <si>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</si>
  <si>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</si>
  <si>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</si>
  <si>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</si>
  <si>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</si>
  <si>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</si>
  <si>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</si>
  <si>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</si>
  <si>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</si>
  <si>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</si>
  <si>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</si>
  <si>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</si>
  <si>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</si>
  <si>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</si>
  <si>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</si>
  <si>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</si>
  <si>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</si>
  <si>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</si>
  <si>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</si>
  <si>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</si>
  <si>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</si>
  <si>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</si>
  <si>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</si>
  <si>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</si>
  <si>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</si>
  <si>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</si>
  <si>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</si>
  <si>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</si>
  <si>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</si>
  <si>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</si>
  <si>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</si>
  <si>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</si>
  <si>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</si>
  <si>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</si>
  <si>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</si>
  <si>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</si>
  <si>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</si>
  <si>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</si>
  <si>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</si>
  <si>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</si>
  <si>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</si>
  <si>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</si>
  <si>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</si>
  <si>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</si>
  <si>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</si>
  <si>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</si>
  <si>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</si>
  <si>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</si>
  <si>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</si>
  <si>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</si>
  <si>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</si>
  <si>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</si>
  <si>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</si>
  <si>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</si>
  <si>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</si>
  <si>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</si>
  <si>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</si>
  <si>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</si>
  <si>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</si>
  <si>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</si>
  <si>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</si>
  <si>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</si>
  <si>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</si>
  <si>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</si>
  <si>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</si>
  <si>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</si>
  <si>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</si>
  <si>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</si>
  <si>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</si>
  <si>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</si>
  <si>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</si>
  <si>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</si>
  <si>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</si>
  <si>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</si>
  <si>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</si>
  <si>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</si>
  <si>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</si>
  <si>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</si>
  <si>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</si>
  <si>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</si>
  <si>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</si>
  <si>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</si>
  <si>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</si>
  <si>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</si>
  <si>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</si>
  <si>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</si>
  <si>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</si>
  <si>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</si>
  <si>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</si>
  <si>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</si>
  <si>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</si>
  <si>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</si>
  <si>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</si>
  <si>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</si>
  <si>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</si>
  <si>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</si>
  <si>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</si>
  <si>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</si>
  <si>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</si>
  <si>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</si>
  <si>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</si>
  <si>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</si>
  <si>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</si>
  <si>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</si>
  <si>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</si>
  <si>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</si>
  <si>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</si>
  <si>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</si>
  <si>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</si>
  <si>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</si>
  <si>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</si>
  <si>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</si>
  <si>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</si>
  <si>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</si>
  <si>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</si>
  <si>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</si>
  <si>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</si>
  <si>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</si>
  <si>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</si>
  <si>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</si>
  <si>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</si>
  <si>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</si>
  <si>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</si>
  <si>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</si>
  <si>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</si>
  <si>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</si>
  <si>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</si>
  <si>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</si>
  <si>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</si>
  <si>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</si>
  <si>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</si>
  <si>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</si>
  <si>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</si>
  <si>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</si>
  <si>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</si>
  <si>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</si>
  <si>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</si>
  <si>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</si>
  <si>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</si>
  <si>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</si>
  <si>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</si>
  <si>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</si>
  <si>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</si>
  <si>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</si>
  <si>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</si>
  <si>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</si>
  <si>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</si>
  <si>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</si>
  <si>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</si>
  <si>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</si>
  <si>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</si>
  <si>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</si>
  <si>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</si>
  <si>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</si>
  <si>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</si>
  <si>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</si>
  <si>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</si>
  <si>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</si>
  <si>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</si>
  <si>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</si>
  <si>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</si>
  <si>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</si>
  <si>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</si>
  <si>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</si>
  <si>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</si>
  <si>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</si>
  <si>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</si>
  <si>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</si>
  <si>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</si>
  <si>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</si>
  <si>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</si>
  <si>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</si>
  <si>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</si>
  <si>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</si>
  <si>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</si>
  <si>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</si>
  <si>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</si>
  <si>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</si>
  <si>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</si>
  <si>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</si>
  <si>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</si>
  <si>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</si>
  <si>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</si>
  <si>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</si>
  <si>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</si>
  <si>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</si>
  <si>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</si>
  <si>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</si>
  <si>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</si>
  <si>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</si>
  <si>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</si>
  <si>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</si>
  <si>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</si>
  <si>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</si>
  <si>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</si>
  <si>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</si>
  <si>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</si>
  <si>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</si>
  <si>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</si>
  <si>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</si>
  <si>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</si>
  <si>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</si>
  <si>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</si>
  <si>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</si>
  <si>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</si>
  <si>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</si>
  <si>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</si>
  <si>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</si>
  <si>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</si>
  <si>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</si>
  <si>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</si>
  <si>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</si>
  <si>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</si>
  <si>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</si>
  <si>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</si>
  <si>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</si>
  <si>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</si>
  <si>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</si>
  <si>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</si>
  <si>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</si>
  <si>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</si>
  <si>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</si>
  <si>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</si>
  <si>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</si>
  <si>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</si>
  <si>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</si>
  <si>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</si>
  <si>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</si>
  <si>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</si>
  <si>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</si>
  <si>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</si>
  <si>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</si>
  <si>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</si>
  <si>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</si>
  <si>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</si>
  <si>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</si>
  <si>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</si>
  <si>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</si>
  <si>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</si>
  <si>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</si>
  <si>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</si>
  <si>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</si>
  <si>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</si>
  <si>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</si>
  <si>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</si>
  <si>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</si>
  <si>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</si>
  <si>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</si>
  <si>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</si>
  <si>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</si>
  <si>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</si>
  <si>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</si>
  <si>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</si>
  <si>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</si>
  <si>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</si>
  <si>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</si>
  <si>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</si>
  <si>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</si>
  <si>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</si>
  <si>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</si>
  <si>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</si>
  <si>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</si>
  <si>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</si>
  <si>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</si>
  <si>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</si>
  <si>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</si>
  <si>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</si>
  <si>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</si>
  <si>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</si>
  <si>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</si>
  <si>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</si>
  <si>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</si>
  <si>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</si>
  <si>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</si>
  <si>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</si>
  <si>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</si>
  <si>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</si>
  <si>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</si>
  <si>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</si>
  <si>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</si>
  <si>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</si>
  <si>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</si>
  <si>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</si>
  <si>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</si>
  <si>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</si>
  <si>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</si>
  <si>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</si>
  <si>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</si>
  <si>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</si>
  <si>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</si>
  <si>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</si>
  <si>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</si>
  <si>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</si>
  <si>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</si>
  <si>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</si>
  <si>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</si>
  <si>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</si>
  <si>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</si>
  <si>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</si>
  <si>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</si>
  <si>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</si>
  <si>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</si>
  <si>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</si>
  <si>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</si>
  <si>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</si>
  <si>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</si>
  <si>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</si>
  <si>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</si>
  <si>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</si>
  <si>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</si>
  <si>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</si>
  <si>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</si>
  <si>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</si>
  <si>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</si>
  <si>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</si>
  <si>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</si>
  <si>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</si>
  <si>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</si>
  <si>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</si>
  <si>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</si>
  <si>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</si>
  <si>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</si>
  <si>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</si>
  <si>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</si>
  <si>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</si>
  <si>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</si>
  <si>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</si>
  <si>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</si>
  <si>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</si>
  <si>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</si>
  <si>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</si>
  <si>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</si>
  <si>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</si>
  <si>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</si>
  <si>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</si>
  <si>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</si>
  <si>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</si>
  <si>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</si>
  <si>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</si>
  <si>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</si>
  <si>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</si>
  <si>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</si>
  <si>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</si>
  <si>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</si>
  <si>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</si>
  <si>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</si>
  <si>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</si>
  <si>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</si>
  <si>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</si>
  <si>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</si>
  <si>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</si>
  <si>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</si>
  <si>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</si>
  <si>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</si>
  <si>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</si>
  <si>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</si>
  <si>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</si>
  <si>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</si>
  <si>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</si>
  <si>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</si>
  <si>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</si>
  <si>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</si>
  <si>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</si>
  <si>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</si>
  <si>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</si>
  <si>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</si>
  <si>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</si>
  <si>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</si>
  <si>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</si>
  <si>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</si>
  <si>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</si>
  <si>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</si>
  <si>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</si>
  <si>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</si>
  <si>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</si>
  <si>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</si>
  <si>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</si>
  <si>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</si>
  <si>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</si>
  <si>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</si>
  <si>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</si>
  <si>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</si>
  <si>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</si>
  <si>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</si>
  <si>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</si>
  <si>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</si>
  <si>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</si>
  <si>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</si>
  <si>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</si>
  <si>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</si>
  <si>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</si>
  <si>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</si>
  <si>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</si>
  <si>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</si>
  <si>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</si>
  <si>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</si>
  <si>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</si>
  <si>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</si>
  <si>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</si>
  <si>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</si>
  <si>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</si>
  <si>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</si>
  <si>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</si>
  <si>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</si>
  <si>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</si>
  <si>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</si>
  <si>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</si>
  <si>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</si>
  <si>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</si>
  <si>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</si>
  <si>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</si>
  <si>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</si>
  <si>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</si>
  <si>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</si>
  <si>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</si>
  <si>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</si>
  <si>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</si>
  <si>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</si>
  <si>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</si>
  <si>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</si>
  <si>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</si>
  <si>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</si>
  <si>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</si>
  <si>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</si>
  <si>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</si>
  <si>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</si>
  <si>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</si>
  <si>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</si>
  <si>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</si>
  <si>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</si>
  <si>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</si>
  <si>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</si>
  <si>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</si>
  <si>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</si>
  <si>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</si>
  <si>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</si>
  <si>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</si>
  <si>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</si>
  <si>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</si>
  <si>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</si>
  <si>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</si>
  <si>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</si>
  <si>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</si>
  <si>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</si>
  <si>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</si>
  <si>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</si>
  <si>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</si>
  <si>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</si>
  <si>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</si>
  <si>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</si>
  <si>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</si>
  <si>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</si>
  <si>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</si>
  <si>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</si>
  <si>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</si>
  <si>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</si>
  <si>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</si>
  <si>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</si>
  <si>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</si>
  <si>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</si>
  <si>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</si>
  <si>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</si>
  <si>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</si>
  <si>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</si>
  <si>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</si>
  <si>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</si>
  <si>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</si>
  <si>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</si>
  <si>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</si>
  <si>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</si>
  <si>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</si>
  <si>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</si>
  <si>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</si>
  <si>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</si>
  <si>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</si>
  <si>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</si>
  <si>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</si>
  <si>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</si>
  <si>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</si>
  <si>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</si>
  <si>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</si>
  <si>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</si>
  <si>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</si>
  <si>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</si>
  <si>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</si>
  <si>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</si>
  <si>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</si>
  <si>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</si>
  <si>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</si>
  <si>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</si>
  <si>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</si>
  <si>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</si>
  <si>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</si>
  <si>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</si>
  <si>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</si>
  <si>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</si>
  <si>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</si>
  <si>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</si>
  <si>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</si>
  <si>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</si>
  <si>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</si>
  <si>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</si>
  <si>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</si>
  <si>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</si>
  <si>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</si>
  <si>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</si>
  <si>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</si>
  <si>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</si>
  <si>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</si>
  <si>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</si>
  <si>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</si>
  <si>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</si>
  <si>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</si>
  <si>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</si>
  <si>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</si>
  <si>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</si>
  <si>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</si>
  <si>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</si>
  <si>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</si>
  <si>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</si>
  <si>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</si>
  <si>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</si>
  <si>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</si>
  <si>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</si>
  <si>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</si>
  <si>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</si>
  <si>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</si>
  <si>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</si>
  <si>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</si>
  <si>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</si>
  <si>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</si>
  <si>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</si>
  <si>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</si>
  <si>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</si>
  <si>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</si>
  <si>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</si>
  <si>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</si>
  <si>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</si>
  <si>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</si>
  <si>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</si>
  <si>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</si>
  <si>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</si>
  <si>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</si>
  <si>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</si>
  <si>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</si>
  <si>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</si>
  <si>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</si>
  <si>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</si>
  <si>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</si>
  <si>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</si>
  <si>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</si>
  <si>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</si>
  <si>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</si>
  <si>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</si>
  <si>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</si>
  <si>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</si>
  <si>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</si>
  <si>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</si>
  <si>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</si>
  <si>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</si>
  <si>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</si>
  <si>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</si>
  <si>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</si>
  <si>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</si>
  <si>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</si>
  <si>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</si>
  <si>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</si>
  <si>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</si>
  <si>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</si>
  <si>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</si>
  <si>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</si>
  <si>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</si>
  <si>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</si>
  <si>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</si>
  <si>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</si>
  <si>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</si>
  <si>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</si>
  <si>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</si>
  <si>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</si>
  <si>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</si>
  <si>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</si>
  <si>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</si>
  <si>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</si>
  <si>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</si>
  <si>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</si>
  <si>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</si>
  <si>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</si>
  <si>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</si>
  <si>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</si>
  <si>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</si>
  <si>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</si>
  <si>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</si>
  <si>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</si>
  <si>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</si>
  <si>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</si>
  <si>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</si>
  <si>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</si>
  <si>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</si>
  <si>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</si>
  <si>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</si>
  <si>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</si>
  <si>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</si>
  <si>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</si>
  <si>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</si>
  <si>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</si>
  <si>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</si>
  <si>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</si>
  <si>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</si>
  <si>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</si>
  <si>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</si>
  <si>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</si>
  <si>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</si>
  <si>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</si>
  <si>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</si>
  <si>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</si>
  <si>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</si>
  <si>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</si>
  <si>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</si>
  <si>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</si>
  <si>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</si>
  <si>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</si>
  <si>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</si>
  <si>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</si>
  <si>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</si>
  <si>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</si>
  <si>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</si>
  <si>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</si>
  <si>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</si>
  <si>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</si>
  <si>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</si>
  <si>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</si>
  <si>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</si>
  <si>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</si>
  <si>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</si>
  <si>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</si>
  <si>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</si>
  <si>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</si>
  <si>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</si>
  <si>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</si>
  <si>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</si>
  <si>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</si>
  <si>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</si>
  <si>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</si>
  <si>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</si>
  <si>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</si>
  <si>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</si>
  <si>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</si>
  <si>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</si>
  <si>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</si>
  <si>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</si>
  <si>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</si>
  <si>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</si>
  <si>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</si>
  <si>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</si>
  <si>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</si>
  <si>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</si>
  <si>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</si>
  <si>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</si>
  <si>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</si>
  <si>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</si>
  <si>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</si>
  <si>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</si>
  <si>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</si>
  <si>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</si>
  <si>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</si>
  <si>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</si>
  <si>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</si>
  <si>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</si>
  <si>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</si>
  <si>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</si>
  <si>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</si>
  <si>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</si>
  <si>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</si>
  <si>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</si>
  <si>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</si>
  <si>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</si>
  <si>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</si>
  <si>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</si>
  <si>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</si>
  <si>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</si>
  <si>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</si>
  <si>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</si>
  <si>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</si>
  <si>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</si>
  <si>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</si>
  <si>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</si>
  <si>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</si>
  <si>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</si>
  <si>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</si>
  <si>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</si>
  <si>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</si>
  <si>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</si>
  <si>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</si>
  <si>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</si>
  <si>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</si>
  <si>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</si>
  <si>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</si>
  <si>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</si>
  <si>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</si>
  <si>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</si>
  <si>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</si>
  <si>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</si>
  <si>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</si>
  <si>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</si>
  <si>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</si>
  <si>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</si>
  <si>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</si>
  <si>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</si>
  <si>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</si>
  <si>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</si>
  <si>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</si>
  <si>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</si>
  <si>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</si>
  <si>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</si>
  <si>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</si>
  <si>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</si>
  <si>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</si>
  <si>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</si>
  <si>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</si>
  <si>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</si>
  <si>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</si>
  <si>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</si>
  <si>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</si>
  <si>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</si>
  <si>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</si>
  <si>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</si>
  <si>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</si>
  <si>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</si>
  <si>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</si>
  <si>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</si>
  <si>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</si>
  <si>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</si>
  <si>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</si>
  <si>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</si>
  <si>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</si>
  <si>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</si>
  <si>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</si>
  <si>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</si>
  <si>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</si>
  <si>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</si>
  <si>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</si>
  <si>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</si>
  <si>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</si>
  <si>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</si>
  <si>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</si>
  <si>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</si>
  <si>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</si>
  <si>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</si>
  <si>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</si>
  <si>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</si>
  <si>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</si>
  <si>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</si>
  <si>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</si>
  <si>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</si>
  <si>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</si>
  <si>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</si>
  <si>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</si>
  <si>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</si>
  <si>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</si>
  <si>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</si>
  <si>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</si>
  <si>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</si>
  <si>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</si>
  <si>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</si>
  <si>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</si>
  <si>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</si>
  <si>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</si>
  <si>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</si>
  <si>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</si>
  <si>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</si>
  <si>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</si>
  <si>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</si>
  <si>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</si>
  <si>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</si>
  <si>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</si>
  <si>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</si>
  <si>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</si>
  <si>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</si>
  <si>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</si>
  <si>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</si>
  <si>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</si>
  <si>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</si>
  <si>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</si>
  <si>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</si>
  <si>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</si>
  <si>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</si>
  <si>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</si>
  <si>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</si>
  <si>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</si>
  <si>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</si>
  <si>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</si>
  <si>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</si>
  <si>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</si>
  <si>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</si>
  <si>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</si>
  <si>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</si>
  <si>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</si>
  <si>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</si>
  <si>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</si>
  <si>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</si>
  <si>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</si>
  <si>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</si>
  <si>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</si>
  <si>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</si>
  <si>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</si>
  <si>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</si>
  <si>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</si>
  <si>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</si>
  <si>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</si>
  <si>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</si>
  <si>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</si>
  <si>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</si>
  <si>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</si>
  <si>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</si>
  <si>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</si>
  <si>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</si>
  <si>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</si>
  <si>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</si>
  <si>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</si>
  <si>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</si>
  <si>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</si>
  <si>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</si>
  <si>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</si>
  <si>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</si>
  <si>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</si>
  <si>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</si>
  <si>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</si>
  <si>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</si>
  <si>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</si>
  <si>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</si>
  <si>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</si>
  <si>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</si>
  <si>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</si>
  <si>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</si>
  <si>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</si>
  <si>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</si>
  <si>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</si>
  <si>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</si>
  <si>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</si>
  <si>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</si>
  <si>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</si>
  <si>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</si>
  <si>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</si>
  <si>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</si>
  <si>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</si>
  <si>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</si>
  <si>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</si>
  <si>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</si>
  <si>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</si>
  <si>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</si>
  <si>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</si>
  <si>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</si>
  <si>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</si>
  <si>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</si>
  <si>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</si>
  <si>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</si>
  <si>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</si>
  <si>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</si>
  <si>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</si>
  <si>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</si>
  <si>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</si>
  <si>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</si>
  <si>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</si>
  <si>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</si>
  <si>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</si>
  <si>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</si>
  <si>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</si>
  <si>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</si>
  <si>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</si>
  <si>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</si>
  <si>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</si>
  <si>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</si>
  <si>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</si>
  <si>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</si>
  <si>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</si>
  <si>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</si>
  <si>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</si>
  <si>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</si>
  <si>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</si>
  <si>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</si>
  <si>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</si>
  <si>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</si>
  <si>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</si>
  <si>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</si>
  <si>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</si>
  <si>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</si>
  <si>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</si>
  <si>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</si>
  <si>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</si>
  <si>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</si>
  <si>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</si>
  <si>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</si>
  <si>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</si>
  <si>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</si>
  <si>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</si>
  <si>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</si>
  <si>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</si>
  <si>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</si>
  <si>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</si>
  <si>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</si>
  <si>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</si>
  <si>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</si>
  <si>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</si>
  <si>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</si>
  <si>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</si>
  <si>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</si>
  <si>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</si>
  <si>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</si>
  <si>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</si>
  <si>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</si>
  <si>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</si>
  <si>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</si>
  <si>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</si>
  <si>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</si>
  <si>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</si>
  <si>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</si>
  <si>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</si>
  <si>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</si>
  <si>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</si>
  <si>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</si>
  <si>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</si>
  <si>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</si>
  <si>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</si>
  <si>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</si>
  <si>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</si>
  <si>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</si>
  <si>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</si>
  <si>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</si>
  <si>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</si>
  <si>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</si>
  <si>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</si>
  <si>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</si>
  <si>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</si>
  <si>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</si>
  <si>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</si>
  <si>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</si>
  <si>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</si>
  <si>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</si>
  <si>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</si>
  <si>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</si>
  <si>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</si>
  <si>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</si>
  <si>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</si>
  <si>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</si>
  <si>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</si>
  <si>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</si>
  <si>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</si>
  <si>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</si>
  <si>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</si>
  <si>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</si>
  <si>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</si>
  <si>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</si>
  <si>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</si>
  <si>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</si>
  <si>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</si>
  <si>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</si>
  <si>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</si>
  <si>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</si>
  <si>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</si>
  <si>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</si>
  <si>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</si>
  <si>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</si>
  <si>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</si>
  <si>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</si>
  <si>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</si>
  <si>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</si>
  <si>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</si>
  <si>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</si>
  <si>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</si>
  <si>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</si>
  <si>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</si>
  <si>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</si>
  <si>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</si>
  <si>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</si>
  <si>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</si>
  <si>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</si>
  <si>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</si>
  <si>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</si>
  <si>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</si>
  <si>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</si>
  <si>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</si>
  <si>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</si>
  <si>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</si>
  <si>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</si>
  <si>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</si>
  <si>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</si>
  <si>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</si>
  <si>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</si>
  <si>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</si>
  <si>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</si>
  <si>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</si>
  <si>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</si>
  <si>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</si>
  <si>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</si>
  <si>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</si>
  <si>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</si>
  <si>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</si>
  <si>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</si>
  <si>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</si>
  <si>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</si>
  <si>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</si>
  <si>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</si>
  <si>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</si>
  <si>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</si>
  <si>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</si>
  <si>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</si>
  <si>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</si>
  <si>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</si>
  <si>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</si>
  <si>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</si>
  <si>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</si>
  <si>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</si>
  <si>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</si>
  <si>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</si>
  <si>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</si>
  <si>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</si>
  <si>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</si>
  <si>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</si>
  <si>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</si>
  <si>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</si>
  <si>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</si>
  <si>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</si>
  <si>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</si>
  <si>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</si>
  <si>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</si>
  <si>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</si>
  <si>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</si>
  <si>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</si>
  <si>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</si>
  <si>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</si>
  <si>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</si>
  <si>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</si>
  <si>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</si>
  <si>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</si>
  <si>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</si>
  <si>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</si>
  <si>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</si>
  <si>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</si>
  <si>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</si>
  <si>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</si>
  <si>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</si>
  <si>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</si>
  <si>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</si>
  <si>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</si>
  <si>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</si>
  <si>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</si>
  <si>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</si>
  <si>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</si>
  <si>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</si>
  <si>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</si>
  <si>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</si>
  <si>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</si>
  <si>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</si>
  <si>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</si>
  <si>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</si>
  <si>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</si>
  <si>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</si>
  <si>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</si>
  <si>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</si>
  <si>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</si>
  <si>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</si>
  <si>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</si>
  <si>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</si>
  <si>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</si>
  <si>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</si>
  <si>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</si>
  <si>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</si>
  <si>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</si>
  <si>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</si>
  <si>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</si>
  <si>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</si>
  <si>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</si>
  <si>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</si>
  <si>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</si>
  <si>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</si>
  <si>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</si>
  <si>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</si>
  <si>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</si>
  <si>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</si>
  <si>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</si>
  <si>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</si>
  <si>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</si>
  <si>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</si>
  <si>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</si>
  <si>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</si>
  <si>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</si>
  <si>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</si>
  <si>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</si>
  <si>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</si>
  <si>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</si>
  <si>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</si>
  <si>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</si>
  <si>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</si>
  <si>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</si>
  <si>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</si>
  <si>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</si>
  <si>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</si>
  <si>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</si>
  <si>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</si>
  <si>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</si>
  <si>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</si>
  <si>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</si>
  <si>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</si>
  <si>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</si>
  <si>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</si>
  <si>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</si>
  <si>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</si>
  <si>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</si>
  <si>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</si>
  <si>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</si>
  <si>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</si>
  <si>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</si>
  <si>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</si>
  <si>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</si>
  <si>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</si>
  <si>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</si>
  <si>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</si>
  <si>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</si>
  <si>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</si>
  <si>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</si>
  <si>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</si>
  <si>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</si>
  <si>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</si>
  <si>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</si>
  <si>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</si>
  <si>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</si>
  <si>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</si>
  <si>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</si>
  <si>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</si>
  <si>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</si>
  <si>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</si>
  <si>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</si>
  <si>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</si>
  <si>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</si>
  <si>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</si>
  <si>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</si>
  <si>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</si>
  <si>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</si>
  <si>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</si>
  <si>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</si>
  <si>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</si>
  <si>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</si>
  <si>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</si>
  <si>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</si>
  <si>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</si>
  <si>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</si>
  <si>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</si>
  <si>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</si>
  <si>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</si>
  <si>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</si>
  <si>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</si>
  <si>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</si>
  <si>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</si>
  <si>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</si>
  <si>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</si>
  <si>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</si>
  <si>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</si>
  <si>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</si>
  <si>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</si>
  <si>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</si>
  <si>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</si>
  <si>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</si>
  <si>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</si>
  <si>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</si>
  <si>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</si>
  <si>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</si>
  <si>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</si>
  <si>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</si>
  <si>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</si>
  <si>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</si>
  <si>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</si>
  <si>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</si>
  <si>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</si>
  <si>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</si>
  <si>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</si>
  <si>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</si>
  <si>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</si>
  <si>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</si>
  <si>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</si>
  <si>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</si>
  <si>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</si>
  <si>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</si>
  <si>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</si>
  <si>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</si>
  <si>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</si>
  <si>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</si>
  <si>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</si>
  <si>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</si>
  <si>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</si>
  <si>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</si>
  <si>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</si>
  <si>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</si>
  <si>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</si>
  <si>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</si>
  <si>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</si>
  <si>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</si>
  <si>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</si>
  <si>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</si>
  <si>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</si>
  <si>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</si>
  <si>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</si>
  <si>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</si>
  <si>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</si>
  <si>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</si>
  <si>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</si>
  <si>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</si>
  <si>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</si>
  <si>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</si>
  <si>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</si>
  <si>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</si>
  <si>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</si>
  <si>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</si>
  <si>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</si>
  <si>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</si>
  <si>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</si>
  <si>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</si>
  <si>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</si>
  <si>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</si>
  <si>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</si>
  <si>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</si>
  <si>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</si>
  <si>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</si>
  <si>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</si>
  <si>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</si>
  <si>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</si>
  <si>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</si>
  <si>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</si>
  <si>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</si>
  <si>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</si>
  <si>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</si>
  <si>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</si>
  <si>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</si>
  <si>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</si>
  <si>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</si>
  <si>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</si>
  <si>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</si>
  <si>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</si>
  <si>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</si>
  <si>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</si>
  <si>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</si>
  <si>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</si>
  <si>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</si>
  <si>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</si>
  <si>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</si>
  <si>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</si>
  <si>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</si>
  <si>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</si>
  <si>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</si>
  <si>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</si>
  <si>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</si>
  <si>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</si>
  <si>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</si>
  <si>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</si>
  <si>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</si>
  <si>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</si>
  <si>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</si>
  <si>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</si>
  <si>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</si>
  <si>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</si>
  <si>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</si>
  <si>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</si>
  <si>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</si>
  <si>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</si>
  <si>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</si>
  <si>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</si>
  <si>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</si>
  <si>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</si>
  <si>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</si>
  <si>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</si>
  <si>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</si>
  <si>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</si>
  <si>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</si>
  <si>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</si>
  <si>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</si>
  <si>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</si>
  <si>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</si>
  <si>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</si>
  <si>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</si>
  <si>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</si>
  <si>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</si>
  <si>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</si>
  <si>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</si>
  <si>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</si>
  <si>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</si>
  <si>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</si>
  <si>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</si>
  <si>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</si>
  <si>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</si>
  <si>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</si>
  <si>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</si>
  <si>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</si>
  <si>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</si>
  <si>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</si>
  <si>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</si>
  <si>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</si>
  <si>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</si>
  <si>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</si>
  <si>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</si>
  <si>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</si>
  <si>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</si>
  <si>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</si>
  <si>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</si>
  <si>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</si>
  <si>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</si>
  <si>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</si>
  <si>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</si>
  <si>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</si>
  <si>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</si>
  <si>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</si>
  <si>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</si>
  <si>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</si>
  <si>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</si>
  <si>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</si>
  <si>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</si>
  <si>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</si>
  <si>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</si>
  <si>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</si>
  <si>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</si>
  <si>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</si>
  <si>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</si>
  <si>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</si>
  <si>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</si>
  <si>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</si>
  <si>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</si>
  <si>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</si>
  <si>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</si>
  <si>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</si>
  <si>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</si>
  <si>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</si>
  <si>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</si>
  <si>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</si>
  <si>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</si>
  <si>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</si>
  <si>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</si>
  <si>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</si>
  <si>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</si>
  <si>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</si>
  <si>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</si>
  <si>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</si>
  <si>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</si>
  <si>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</si>
  <si>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</si>
  <si>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</si>
  <si>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</si>
  <si>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</si>
  <si>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</si>
  <si>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</si>
  <si>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</si>
  <si>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</si>
  <si>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</si>
  <si>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</si>
  <si>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</si>
  <si>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</si>
  <si>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</si>
  <si>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</si>
  <si>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</si>
  <si>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</si>
  <si>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</si>
  <si>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</si>
  <si>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</si>
  <si>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</si>
  <si>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</si>
  <si>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</si>
  <si>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</si>
  <si>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</si>
  <si>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</si>
  <si>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</si>
  <si>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</si>
  <si>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</si>
  <si>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</si>
  <si>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</si>
  <si>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</si>
  <si>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</si>
  <si>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</si>
  <si>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</si>
  <si>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</si>
  <si>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</si>
  <si>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</si>
  <si>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</si>
  <si>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</si>
  <si>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</si>
  <si>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</si>
  <si>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</si>
  <si>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</si>
  <si>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</si>
  <si>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</si>
  <si>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</si>
  <si>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</si>
  <si>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</si>
  <si>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</si>
  <si>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</si>
  <si>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</si>
  <si>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</si>
  <si>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</si>
  <si>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</si>
  <si>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</si>
  <si>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</si>
  <si>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</si>
  <si>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</si>
  <si>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</si>
  <si>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</si>
  <si>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</si>
  <si>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</si>
  <si>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</si>
  <si>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</si>
  <si>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</si>
  <si>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</si>
  <si>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</si>
  <si>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</si>
  <si>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</si>
  <si>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</si>
  <si>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</si>
  <si>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</si>
  <si>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</si>
  <si>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</si>
  <si>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</si>
  <si>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</si>
  <si>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</si>
  <si>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</si>
  <si>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</si>
  <si>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</si>
  <si>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</si>
  <si>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</si>
  <si>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</si>
  <si>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</si>
  <si>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</si>
  <si>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</si>
  <si>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</si>
  <si>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</si>
  <si>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</si>
  <si>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</si>
  <si>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</si>
  <si>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</si>
  <si>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</si>
  <si>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</si>
  <si>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</si>
  <si>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</si>
  <si>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</si>
  <si>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</si>
  <si>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</si>
  <si>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</si>
  <si>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</si>
  <si>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</si>
  <si>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</si>
  <si>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</si>
  <si>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</si>
  <si>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</si>
  <si>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</si>
  <si>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</si>
  <si>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</si>
  <si>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</si>
  <si>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</si>
  <si>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</si>
  <si>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</si>
  <si>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</si>
  <si>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</si>
  <si>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</si>
  <si>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</si>
  <si>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</si>
  <si>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</si>
  <si>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</si>
  <si>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</si>
  <si>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</si>
  <si>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</si>
  <si>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</si>
  <si>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</si>
  <si>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</si>
  <si>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</si>
  <si>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</si>
  <si>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</si>
  <si>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</si>
  <si>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</si>
  <si>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</si>
  <si>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</si>
  <si>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</si>
  <si>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</si>
  <si>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</si>
  <si>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</si>
  <si>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</si>
  <si>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</si>
  <si>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</si>
  <si>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</si>
  <si>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</si>
  <si>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</si>
  <si>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</si>
  <si>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</si>
  <si>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</si>
  <si>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</si>
  <si>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</si>
  <si>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</si>
  <si>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</si>
  <si>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</si>
  <si>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</si>
  <si>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</si>
  <si>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</si>
  <si>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</si>
  <si>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</si>
  <si>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</si>
  <si>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</si>
  <si>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</si>
  <si>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</si>
  <si>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</si>
  <si>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</si>
  <si>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</si>
  <si>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</si>
  <si>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</si>
  <si>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</si>
  <si>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</si>
  <si>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</si>
  <si>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</si>
  <si>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</si>
  <si>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</si>
  <si>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</si>
  <si>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</si>
  <si>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</si>
  <si>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</si>
  <si>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</si>
  <si>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</si>
  <si>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</si>
  <si>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</si>
  <si>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</si>
  <si>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</si>
  <si>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</si>
  <si>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</si>
  <si>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</si>
  <si>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</si>
  <si>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</si>
  <si>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</si>
  <si>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</si>
  <si>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</si>
  <si>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</si>
  <si>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</si>
  <si>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</si>
  <si>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</si>
  <si>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</si>
  <si>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</si>
  <si>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</si>
  <si>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</si>
  <si>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</si>
  <si>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</si>
  <si>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</si>
  <si>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</si>
  <si>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</si>
  <si>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</si>
  <si>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</si>
  <si>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</si>
  <si>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</si>
  <si>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</si>
  <si>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</si>
  <si>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</si>
  <si>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</si>
  <si>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</si>
  <si>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</si>
  <si>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</si>
  <si>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</si>
  <si>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</si>
  <si>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</si>
  <si>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</si>
  <si>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</si>
  <si>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</si>
  <si>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</si>
  <si>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</si>
  <si>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</si>
  <si>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</si>
  <si>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</si>
  <si>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</si>
  <si>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</si>
  <si>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</si>
  <si>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</si>
  <si>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</si>
  <si>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</si>
  <si>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</si>
  <si>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</si>
  <si>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</si>
  <si>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</si>
  <si>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</si>
  <si>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</si>
  <si>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</si>
  <si>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</si>
  <si>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</si>
  <si>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</si>
  <si>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</si>
  <si>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</si>
  <si>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</si>
  <si>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</si>
  <si>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</si>
  <si>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</si>
  <si>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</si>
  <si>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</si>
  <si>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</si>
  <si>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</si>
  <si>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</si>
  <si>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</si>
  <si>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</si>
  <si>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</si>
  <si>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</si>
  <si>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</si>
  <si>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</si>
  <si>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</si>
  <si>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</si>
  <si>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</si>
  <si>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</si>
  <si>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</si>
  <si>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</si>
  <si>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</si>
  <si>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</si>
  <si>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</si>
  <si>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</si>
  <si>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</si>
  <si>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</si>
  <si>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</si>
  <si>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</si>
  <si>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</si>
  <si>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</si>
  <si>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</si>
  <si>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</si>
  <si>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</si>
  <si>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</si>
  <si>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</si>
  <si>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</si>
  <si>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</si>
  <si>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</si>
  <si>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</si>
  <si>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</si>
  <si>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</si>
  <si>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</si>
  <si>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</si>
  <si>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</si>
  <si>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</si>
  <si>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</si>
  <si>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</si>
  <si>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</si>
  <si>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</si>
  <si>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</si>
  <si>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</si>
  <si>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</si>
  <si>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</si>
  <si>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</si>
  <si>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</si>
  <si>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</si>
  <si>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</si>
  <si>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</si>
  <si>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</si>
  <si>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</si>
  <si>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</si>
  <si>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</si>
  <si>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</si>
  <si>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</si>
  <si>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</si>
  <si>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</si>
  <si>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</si>
  <si>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</si>
  <si>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</si>
  <si>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</si>
  <si>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</si>
  <si>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</si>
  <si>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</si>
  <si>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</si>
  <si>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</si>
  <si>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</si>
  <si>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</si>
  <si>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</si>
  <si>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</si>
  <si>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</si>
  <si>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</si>
  <si>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</si>
  <si>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</si>
  <si>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</si>
  <si>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</si>
  <si>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</si>
  <si>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</si>
  <si>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</si>
  <si>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</si>
  <si>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</si>
  <si>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</si>
  <si>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</si>
  <si>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</si>
  <si>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</si>
  <si>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</si>
  <si>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</si>
  <si>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</si>
  <si>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</si>
  <si>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</si>
  <si>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</si>
  <si>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</si>
  <si>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</si>
  <si>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</si>
  <si>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</si>
  <si>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</si>
  <si>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</si>
  <si>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</si>
  <si>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</si>
  <si>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</si>
  <si>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</si>
  <si>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</si>
  <si>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</si>
  <si>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</si>
  <si>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</si>
  <si>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</si>
  <si>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</si>
  <si>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</si>
  <si>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</si>
  <si>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</si>
  <si>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</si>
  <si>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</si>
  <si>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</si>
  <si>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</si>
  <si>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</si>
  <si>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</si>
  <si>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</si>
  <si>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</si>
  <si>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</si>
  <si>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</si>
  <si>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</si>
  <si>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</si>
  <si>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</si>
  <si>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</si>
  <si>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</si>
  <si>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</si>
  <si>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</si>
  <si>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</si>
  <si>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</si>
  <si>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</si>
  <si>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</si>
  <si>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</si>
  <si>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</si>
  <si>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</si>
  <si>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</si>
  <si>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</si>
  <si>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</si>
  <si>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</si>
  <si>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</si>
  <si>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</si>
  <si>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</si>
  <si>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</si>
  <si>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</si>
  <si>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</si>
  <si>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</si>
  <si>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</si>
  <si>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</si>
  <si>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</si>
  <si>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</si>
  <si>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</si>
  <si>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</si>
  <si>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</si>
  <si>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</si>
  <si>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</si>
  <si>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</si>
  <si>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</si>
  <si>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</si>
  <si>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</si>
  <si>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</si>
  <si>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</si>
  <si>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</si>
  <si>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</si>
  <si>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</si>
  <si>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</si>
  <si>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</si>
  <si>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</si>
  <si>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</si>
  <si>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</si>
  <si>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</si>
  <si>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</si>
  <si>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</si>
  <si>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</si>
  <si>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</si>
  <si>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</si>
  <si>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</si>
  <si>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</si>
  <si>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</si>
  <si>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</si>
  <si>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</si>
  <si>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</si>
  <si>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</si>
  <si>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</si>
  <si>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</si>
  <si>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</si>
  <si>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</si>
  <si>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</si>
  <si>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</si>
  <si>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</si>
  <si>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</si>
  <si>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</si>
  <si>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</si>
  <si>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</si>
  <si>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</si>
  <si>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</si>
  <si>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</si>
  <si>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</si>
  <si>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</si>
  <si>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</si>
  <si>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</si>
  <si>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</si>
  <si>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</si>
  <si>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</si>
  <si>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</si>
  <si>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</si>
  <si>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</si>
  <si>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</si>
  <si>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</si>
  <si>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</si>
  <si>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</si>
  <si>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</si>
  <si>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</si>
  <si>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</si>
  <si>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</si>
  <si>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</si>
  <si>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</si>
  <si>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</si>
  <si>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</si>
  <si>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</si>
  <si>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</si>
  <si>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</si>
  <si>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</si>
  <si>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</si>
  <si>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</si>
  <si>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</si>
  <si>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</si>
  <si>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</si>
  <si>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</si>
  <si>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</si>
  <si>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</si>
  <si>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</si>
  <si>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</si>
  <si>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</si>
  <si>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</si>
  <si>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</si>
  <si>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</si>
  <si>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</si>
  <si>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</si>
  <si>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</si>
  <si>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</si>
  <si>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</si>
  <si>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</si>
  <si>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</si>
  <si>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</si>
  <si>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</si>
  <si>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</si>
  <si>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</si>
  <si>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</si>
  <si>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</si>
  <si>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</si>
  <si>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</si>
  <si>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</si>
  <si>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</si>
  <si>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</si>
  <si>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</si>
  <si>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</si>
  <si>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</si>
  <si>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</si>
  <si>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</si>
  <si>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</si>
  <si>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</si>
  <si>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</si>
  <si>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</si>
  <si>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</si>
  <si>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</si>
  <si>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</si>
  <si>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</si>
  <si>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</si>
  <si>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</si>
  <si>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</si>
  <si>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</si>
  <si>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</si>
  <si>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</si>
  <si>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</si>
  <si>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</si>
  <si>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</si>
  <si>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</si>
  <si>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</si>
  <si>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</si>
  <si>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</si>
  <si>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</si>
  <si>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</si>
  <si>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</si>
  <si>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</si>
  <si>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</si>
  <si>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</si>
  <si>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</si>
  <si>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</si>
  <si>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</si>
  <si>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</si>
  <si>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</si>
  <si>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</si>
  <si>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</si>
  <si>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</si>
  <si>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</si>
  <si>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</si>
  <si>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</si>
  <si>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</si>
  <si>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</si>
  <si>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</si>
  <si>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</si>
  <si>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</si>
  <si>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</si>
  <si>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</si>
  <si>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</si>
  <si>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</si>
  <si>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</si>
  <si>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</si>
  <si>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</si>
  <si>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</si>
  <si>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</si>
  <si>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</si>
  <si>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</si>
  <si>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</si>
  <si>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</si>
  <si>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</si>
  <si>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</si>
  <si>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</si>
  <si>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</si>
  <si>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</si>
  <si>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</si>
  <si>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</si>
  <si>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</si>
  <si>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</si>
  <si>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</si>
  <si>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</si>
  <si>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</si>
  <si>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</si>
  <si>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</si>
  <si>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</si>
  <si>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</si>
  <si>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</si>
  <si>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</si>
  <si>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</si>
  <si>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</si>
  <si>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</si>
  <si>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</si>
  <si>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</si>
  <si>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</si>
  <si>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</si>
  <si>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</si>
  <si>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</si>
  <si>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</si>
  <si>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</si>
  <si>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</si>
  <si>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</si>
  <si>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</si>
  <si>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</si>
  <si>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</si>
  <si>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</si>
  <si>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</si>
  <si>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</si>
  <si>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</si>
  <si>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</si>
  <si>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</si>
  <si>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</si>
  <si>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</si>
  <si>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</si>
  <si>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</si>
  <si>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</si>
  <si>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</si>
  <si>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</si>
  <si>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</si>
  <si>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</si>
  <si>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</si>
  <si>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</si>
  <si>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</si>
  <si>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</si>
  <si>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</si>
  <si>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</si>
  <si>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</si>
  <si>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</si>
  <si>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</si>
  <si>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</si>
  <si>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</si>
  <si>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</si>
  <si>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</si>
  <si>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</si>
  <si>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</si>
  <si>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</si>
  <si>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</si>
  <si>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</si>
  <si>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</si>
  <si>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</si>
  <si>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</si>
  <si>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</si>
  <si>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</si>
  <si>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</si>
  <si>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</si>
  <si>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</si>
  <si>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</si>
  <si>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</si>
  <si>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</si>
  <si>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</si>
  <si>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</si>
  <si>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</si>
  <si>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</si>
  <si>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</si>
  <si>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</si>
  <si>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</si>
  <si>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</si>
  <si>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</si>
  <si>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</si>
  <si>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</si>
  <si>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</si>
  <si>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</si>
  <si>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</si>
  <si>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</si>
  <si>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</si>
  <si>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</si>
  <si>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</si>
  <si>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</si>
  <si>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</si>
  <si>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</si>
  <si>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</si>
  <si>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</si>
  <si>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</si>
  <si>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</si>
  <si>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</si>
  <si>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</si>
  <si>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</si>
  <si>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</si>
  <si>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</si>
  <si>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</si>
  <si>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</si>
  <si>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</si>
  <si>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</si>
  <si>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</si>
  <si>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</si>
  <si>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</si>
  <si>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</si>
  <si>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</si>
  <si>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</si>
  <si>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</si>
  <si>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</si>
  <si>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</si>
  <si>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</si>
  <si>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</si>
  <si>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</si>
  <si>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</si>
  <si>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</si>
  <si>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</si>
  <si>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</si>
  <si>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</si>
  <si>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</si>
  <si>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</si>
  <si>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</si>
  <si>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</si>
  <si>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</si>
  <si>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</si>
  <si>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</si>
  <si>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</si>
  <si>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</si>
  <si>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</si>
  <si>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</si>
  <si>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</si>
  <si>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</si>
  <si>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</si>
  <si>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</si>
  <si>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</si>
  <si>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</si>
  <si>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</si>
  <si>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</si>
  <si>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</si>
  <si>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</si>
  <si>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</si>
  <si>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</si>
  <si>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</si>
  <si>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</si>
  <si>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</si>
  <si>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</si>
  <si>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</si>
  <si>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</si>
  <si>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</si>
  <si>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</si>
  <si>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</si>
  <si>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</si>
  <si>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</si>
  <si>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</si>
  <si>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</si>
  <si>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</si>
  <si>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</si>
  <si>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</si>
  <si>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</si>
  <si>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</si>
  <si>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</si>
  <si>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</si>
  <si>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</si>
  <si>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</si>
  <si>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</si>
  <si>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</si>
  <si>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</si>
  <si>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</si>
  <si>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</si>
  <si>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</si>
  <si>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</si>
  <si>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</si>
  <si>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</si>
  <si>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</si>
  <si>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</si>
  <si>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</si>
  <si>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</si>
  <si>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</si>
  <si>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</si>
  <si>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</si>
  <si>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</si>
  <si>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</si>
  <si>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</si>
  <si>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</si>
  <si>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</si>
  <si>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</si>
  <si>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</si>
  <si>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</si>
  <si>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</si>
  <si>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</si>
  <si>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</si>
  <si>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</si>
  <si>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</si>
  <si>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</si>
  <si>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</si>
  <si>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</si>
  <si>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</si>
  <si>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</si>
  <si>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</si>
  <si>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</si>
  <si>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</si>
  <si>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</si>
  <si>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</si>
  <si>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</si>
  <si>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</si>
  <si>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</si>
  <si>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</si>
  <si>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</si>
  <si>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</si>
  <si>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</si>
  <si>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</si>
  <si>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</si>
  <si>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</si>
  <si>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</si>
  <si>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</si>
  <si>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</si>
  <si>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</si>
  <si>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</si>
  <si>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</si>
  <si>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</si>
  <si>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</si>
  <si>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</si>
  <si>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</si>
  <si>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</si>
  <si>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</si>
  <si>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</si>
  <si>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</si>
  <si>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</si>
  <si>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</si>
  <si>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</si>
  <si>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</si>
  <si>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</si>
  <si>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</si>
  <si>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</si>
  <si>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</si>
  <si>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</si>
  <si>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</si>
  <si>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</si>
  <si>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</si>
  <si>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</si>
  <si>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</si>
  <si>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</si>
  <si>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</si>
  <si>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</si>
  <si>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</si>
  <si>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</si>
  <si>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</si>
  <si>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</si>
  <si>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</si>
  <si>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</si>
  <si>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</si>
  <si>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</si>
  <si>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</si>
  <si>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</si>
  <si>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</si>
  <si>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</si>
  <si>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</si>
  <si>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</si>
  <si>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</si>
  <si>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</si>
  <si>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</si>
  <si>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</si>
  <si>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</si>
  <si>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</si>
  <si>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</si>
  <si>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</si>
  <si>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</si>
  <si>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</si>
  <si>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</si>
  <si>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</si>
  <si>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</si>
  <si>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</si>
  <si>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</si>
  <si>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</si>
  <si>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</si>
  <si>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</si>
  <si>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</si>
  <si>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</si>
  <si>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</si>
  <si>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</si>
  <si>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</si>
  <si>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</si>
  <si>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</si>
  <si>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</si>
  <si>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</si>
  <si>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</si>
  <si>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</si>
  <si>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</si>
  <si>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</si>
  <si>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</si>
  <si>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</si>
  <si>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</si>
  <si>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</si>
  <si>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</si>
  <si>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</si>
  <si>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</si>
  <si>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</si>
  <si>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</si>
  <si>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</si>
  <si>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</si>
  <si>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</si>
  <si>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</si>
  <si>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</si>
  <si>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</si>
  <si>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</si>
  <si>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</si>
  <si>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</si>
  <si>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</si>
  <si>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</si>
  <si>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</si>
  <si>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</si>
  <si>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</si>
  <si>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</si>
  <si>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</si>
  <si>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</si>
  <si>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</si>
  <si>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</si>
  <si>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</si>
  <si>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</si>
  <si>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</si>
  <si>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</si>
  <si>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</si>
  <si>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</si>
  <si>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</si>
  <si>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</si>
  <si>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</si>
  <si>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</si>
  <si>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</si>
  <si>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</si>
  <si>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</si>
  <si>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</si>
  <si>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</si>
  <si>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</si>
  <si>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</si>
  <si>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</si>
  <si>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</si>
  <si>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</si>
  <si>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</si>
  <si>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</si>
  <si>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</si>
  <si>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</si>
  <si>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</si>
  <si>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</si>
  <si>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</si>
  <si>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</si>
  <si>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</si>
  <si>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</si>
  <si>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</si>
  <si>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</si>
  <si>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</si>
  <si>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</si>
  <si>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</si>
  <si>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</si>
  <si>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</si>
  <si>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</si>
  <si>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</si>
  <si>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</si>
  <si>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</si>
  <si>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</si>
  <si>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</si>
  <si>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</si>
  <si>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</si>
  <si>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</si>
  <si>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</si>
  <si>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</si>
  <si>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</si>
  <si>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</si>
  <si>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</si>
  <si>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</si>
  <si>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</si>
  <si>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</si>
  <si>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</si>
  <si>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</si>
  <si>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</si>
  <si>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</si>
  <si>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</si>
  <si>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</si>
  <si>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</si>
  <si>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</si>
  <si>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</si>
  <si>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</si>
  <si>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</si>
  <si>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</si>
  <si>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</si>
  <si>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</si>
  <si>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</si>
  <si>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</si>
  <si>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</si>
  <si>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</si>
  <si>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</si>
  <si>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</si>
  <si>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</si>
  <si>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</si>
  <si>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</si>
  <si>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</si>
  <si>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</si>
  <si>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</si>
  <si>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</si>
  <si>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</si>
  <si>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</si>
  <si>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</si>
  <si>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</si>
  <si>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</si>
  <si>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</si>
  <si>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</si>
  <si>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</si>
  <si>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</si>
  <si>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</si>
  <si>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</si>
  <si>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</si>
  <si>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</si>
  <si>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</si>
  <si>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</si>
  <si>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</si>
  <si>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</si>
  <si>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</si>
  <si>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</si>
  <si>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</si>
  <si>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</si>
  <si>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</si>
  <si>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</si>
  <si>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</si>
  <si>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</si>
  <si>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</si>
  <si>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</si>
  <si>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</si>
  <si>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</si>
  <si>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</si>
  <si>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</si>
  <si>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</si>
  <si>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</si>
  <si>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</si>
  <si>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</si>
  <si>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</si>
  <si>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</si>
  <si>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</si>
  <si>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</si>
  <si>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</si>
  <si>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</si>
  <si>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</si>
  <si>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</si>
  <si>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</si>
  <si>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</si>
  <si>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</si>
  <si>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</si>
  <si>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</si>
  <si>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</si>
  <si>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</si>
  <si>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</si>
  <si>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</si>
  <si>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</si>
  <si>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</si>
  <si>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</si>
  <si>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</si>
  <si>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</si>
  <si>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</si>
  <si>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</si>
  <si>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</si>
  <si>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</si>
  <si>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</si>
  <si>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</si>
  <si>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</si>
  <si>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</si>
  <si>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</si>
  <si>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</si>
  <si>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</si>
  <si>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</si>
  <si>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</si>
  <si>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</si>
  <si>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</si>
  <si>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</si>
  <si>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</si>
  <si>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</si>
  <si>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</si>
  <si>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</si>
  <si>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</si>
  <si>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</si>
  <si>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</si>
  <si>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</si>
  <si>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</si>
  <si>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</si>
  <si>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</si>
  <si>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</si>
  <si>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</si>
  <si>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</si>
  <si>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</si>
  <si>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</si>
  <si>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</si>
  <si>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</si>
  <si>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</si>
  <si>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</si>
  <si>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</si>
  <si>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</si>
  <si>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</si>
  <si>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</si>
  <si>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</si>
  <si>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</si>
  <si>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</si>
  <si>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</si>
  <si>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</si>
  <si>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</si>
  <si>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</si>
  <si>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</si>
  <si>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</si>
  <si>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</si>
  <si>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</si>
  <si>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</si>
  <si>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</si>
  <si>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</si>
  <si>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</si>
  <si>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</si>
  <si>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</si>
  <si>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</si>
  <si>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</si>
  <si>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</si>
  <si>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</si>
  <si>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</si>
  <si>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</si>
  <si>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</si>
  <si>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</si>
  <si>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</si>
  <si>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</si>
  <si>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</si>
  <si>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</si>
  <si>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</si>
  <si>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</si>
  <si>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</si>
  <si>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</si>
  <si>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</si>
  <si>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</si>
  <si>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</si>
  <si>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</si>
  <si>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</si>
  <si>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</si>
  <si>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</si>
  <si>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</si>
  <si>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</si>
  <si>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</si>
  <si>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</si>
  <si>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</si>
  <si>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</si>
  <si>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</si>
  <si>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</si>
  <si>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</si>
  <si>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</si>
  <si>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</si>
  <si>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</si>
  <si>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</si>
  <si>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</si>
  <si>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</si>
  <si>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</si>
  <si>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</si>
  <si>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</si>
  <si>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</si>
  <si>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</si>
  <si>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</si>
  <si>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</si>
  <si>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</si>
  <si>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</si>
  <si>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</si>
  <si>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</si>
  <si>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</si>
  <si>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</si>
  <si>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</si>
  <si>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</si>
  <si>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</si>
  <si>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</si>
  <si>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</si>
  <si>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</si>
  <si>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</si>
  <si>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</si>
  <si>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</si>
  <si>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</si>
  <si>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</si>
  <si>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</si>
  <si>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</si>
  <si>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</si>
  <si>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</si>
  <si>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</si>
  <si>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</si>
  <si>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</si>
  <si>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</si>
  <si>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</si>
  <si>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</si>
  <si>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</si>
  <si>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</si>
  <si>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</si>
  <si>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</si>
  <si>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</si>
  <si>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</si>
  <si>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</si>
  <si>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</si>
  <si>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</si>
  <si>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</si>
  <si>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</si>
  <si>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</si>
  <si>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</si>
  <si>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</si>
  <si>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</si>
  <si>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</si>
  <si>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</si>
  <si>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</si>
  <si>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</si>
  <si>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</si>
  <si>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</si>
  <si>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</si>
  <si>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</si>
  <si>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</si>
  <si>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</si>
  <si>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</si>
  <si>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</si>
  <si>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</si>
  <si>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</si>
  <si>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</si>
  <si>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</si>
  <si>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</si>
  <si>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</si>
  <si>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</si>
  <si>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</si>
  <si>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</si>
  <si>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</si>
  <si>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</si>
  <si>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</si>
  <si>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</si>
  <si>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</si>
  <si>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</si>
  <si>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</si>
  <si>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</si>
  <si>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</si>
  <si>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</si>
  <si>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</si>
  <si>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</si>
  <si>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</si>
  <si>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</si>
  <si>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</si>
  <si>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</si>
  <si>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</si>
  <si>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</si>
  <si>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</si>
  <si>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</si>
  <si>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</si>
  <si>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</si>
  <si>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</si>
  <si>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</si>
  <si>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</si>
  <si>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</si>
  <si>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</si>
  <si>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</si>
  <si>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</si>
  <si>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</si>
  <si>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</si>
  <si>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</si>
  <si>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</si>
  <si>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</si>
  <si>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</si>
  <si>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</si>
  <si>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</si>
  <si>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</si>
  <si>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</si>
  <si>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</si>
  <si>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</si>
  <si>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</si>
  <si>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</si>
  <si>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</si>
  <si>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</si>
  <si>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</si>
  <si>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</si>
  <si>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</si>
  <si>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</si>
  <si>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</si>
  <si>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</si>
  <si>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</si>
  <si>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</si>
  <si>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</si>
  <si>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</si>
  <si>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</si>
  <si>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</si>
  <si>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</si>
  <si>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</si>
  <si>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</si>
  <si>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</si>
  <si>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</si>
  <si>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</si>
  <si>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</si>
  <si>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</si>
  <si>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</si>
  <si>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</si>
  <si>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</si>
  <si>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</si>
  <si>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</si>
  <si>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</si>
  <si>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</si>
  <si>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</si>
  <si>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</si>
  <si>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</si>
  <si>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</si>
  <si>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</si>
  <si>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</si>
  <si>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</si>
  <si>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</si>
  <si>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</si>
  <si>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</si>
  <si>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</si>
  <si>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</si>
  <si>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</si>
  <si>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</si>
  <si>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</si>
  <si>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</si>
  <si>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</si>
  <si>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</si>
  <si>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</si>
  <si>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</si>
  <si>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</si>
  <si>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</si>
  <si>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</si>
  <si>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</si>
  <si>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</si>
  <si>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</si>
  <si>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</si>
  <si>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</si>
  <si>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</si>
  <si>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</si>
  <si>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</si>
  <si>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</si>
  <si>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</si>
  <si>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</si>
  <si>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</si>
  <si>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</si>
  <si>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</si>
  <si>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</si>
  <si>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</si>
  <si>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</si>
  <si>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</si>
  <si>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</si>
  <si>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</si>
  <si>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</si>
  <si>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</si>
  <si>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</si>
  <si>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</si>
  <si>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</si>
  <si>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</si>
  <si>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</si>
  <si>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</si>
  <si>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</si>
  <si>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</si>
  <si>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</si>
  <si>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</si>
  <si>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</si>
  <si>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</si>
  <si>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</si>
  <si>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</si>
  <si>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</si>
  <si>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</si>
  <si>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</si>
  <si>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</si>
  <si>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</si>
  <si>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</si>
  <si>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</si>
  <si>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</si>
  <si>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</si>
  <si>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</si>
  <si>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</si>
  <si>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</si>
  <si>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</si>
  <si>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</si>
  <si>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</si>
  <si>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</si>
  <si>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</si>
  <si>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</si>
  <si>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</si>
  <si>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</si>
  <si>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</si>
  <si>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</si>
  <si>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</si>
  <si>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</si>
  <si>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</si>
  <si>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</si>
  <si>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</si>
  <si>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</si>
  <si>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</si>
  <si>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</si>
  <si>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</si>
  <si>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</si>
  <si>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</si>
  <si>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</si>
  <si>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</si>
  <si>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</si>
  <si>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</si>
  <si>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</si>
  <si>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</si>
  <si>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</si>
  <si>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</si>
  <si>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</si>
  <si>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</si>
  <si>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</si>
  <si>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</si>
  <si>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</si>
  <si>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</si>
  <si>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</si>
  <si>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</si>
  <si>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</si>
  <si>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</si>
  <si>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</si>
  <si>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</si>
  <si>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</si>
  <si>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</si>
  <si>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</si>
  <si>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</si>
  <si>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</si>
  <si>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</si>
  <si>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</si>
  <si>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</si>
  <si>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</si>
  <si>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</si>
  <si>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</si>
  <si>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</si>
  <si>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</si>
  <si>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</si>
  <si>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</si>
  <si>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</si>
  <si>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</si>
  <si>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</si>
  <si>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</si>
  <si>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</si>
  <si>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</si>
  <si>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</si>
  <si>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</si>
  <si>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</si>
  <si>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</si>
  <si>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</si>
  <si>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</si>
  <si>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</si>
  <si>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</si>
  <si>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</si>
  <si>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</si>
  <si>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</si>
  <si>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</si>
  <si>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</si>
  <si>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</si>
  <si>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</si>
  <si>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</si>
  <si>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</si>
  <si>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</si>
  <si>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</si>
  <si>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</si>
  <si>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</si>
  <si>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</si>
  <si>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</si>
  <si>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</si>
  <si>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</si>
  <si>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</si>
  <si>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</si>
  <si>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</si>
  <si>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</si>
  <si>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</si>
  <si>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</si>
  <si>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</si>
  <si>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</si>
  <si>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</si>
  <si>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</si>
  <si>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</si>
  <si>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</si>
  <si>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</si>
  <si>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</si>
  <si>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</si>
  <si>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</si>
  <si>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</si>
  <si>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</si>
  <si>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</si>
  <si>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</si>
  <si>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</si>
  <si>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</si>
  <si>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</si>
  <si>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</si>
  <si>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</si>
  <si>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</si>
  <si>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</si>
  <si>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</si>
  <si>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</si>
  <si>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</si>
  <si>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</si>
  <si>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</si>
  <si>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</si>
  <si>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</si>
  <si>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</si>
  <si>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</si>
  <si>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</si>
  <si>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</si>
  <si>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</si>
  <si>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</si>
  <si>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</si>
  <si>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</si>
  <si>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</si>
  <si>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</si>
  <si>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</si>
  <si>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</si>
  <si>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</si>
  <si>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</si>
  <si>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</si>
  <si>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</si>
  <si>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</si>
  <si>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</si>
  <si>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</si>
  <si>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</si>
  <si>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</si>
  <si>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</si>
  <si>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</si>
  <si>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</si>
  <si>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</si>
  <si>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</si>
  <si>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</si>
  <si>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</si>
  <si>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</si>
  <si>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</si>
  <si>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</si>
  <si>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</si>
  <si>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</si>
  <si>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</si>
  <si>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</si>
  <si>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</si>
  <si>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</si>
  <si>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</si>
  <si>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</si>
  <si>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</si>
  <si>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</si>
  <si>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</si>
  <si>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</si>
  <si>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</si>
  <si>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</si>
  <si>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</si>
  <si>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</si>
  <si>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</si>
  <si>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</si>
  <si>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</si>
  <si>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</si>
  <si>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</si>
  <si>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</si>
  <si>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</si>
  <si>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</si>
  <si>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</si>
  <si>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</si>
  <si>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</si>
  <si>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</si>
  <si>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</si>
  <si>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</si>
  <si>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</si>
  <si>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</si>
  <si>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</si>
  <si>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</si>
  <si>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</si>
  <si>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</si>
  <si>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</si>
  <si>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</si>
  <si>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</si>
  <si>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</si>
  <si>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</si>
  <si>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</si>
  <si>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</si>
  <si>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</si>
  <si>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</si>
  <si>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</si>
  <si>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</si>
  <si>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</si>
  <si>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</si>
  <si>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</si>
  <si>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</si>
  <si>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</si>
  <si>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</si>
  <si>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</si>
  <si>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</si>
  <si>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</si>
  <si>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</si>
  <si>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</si>
  <si>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</si>
  <si>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</si>
  <si>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</si>
  <si>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</si>
  <si>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</si>
  <si>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</si>
  <si>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</si>
  <si>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</si>
  <si>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</si>
  <si>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</si>
  <si>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</si>
  <si>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</si>
  <si>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</si>
  <si>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</si>
  <si>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</si>
  <si>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</si>
  <si>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</si>
  <si>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</si>
  <si>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</si>
  <si>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</si>
  <si>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</si>
  <si>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</si>
  <si>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</si>
  <si>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</si>
  <si>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</si>
  <si>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</si>
  <si>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</si>
  <si>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</si>
  <si>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</si>
  <si>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</si>
  <si>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</si>
  <si>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</si>
  <si>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</si>
  <si>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</si>
  <si>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</si>
  <si>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</si>
  <si>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</si>
  <si>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</si>
  <si>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</si>
  <si>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</si>
  <si>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</si>
  <si>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</si>
  <si>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</si>
  <si>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</si>
  <si>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</si>
  <si>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</si>
  <si>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</si>
  <si>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</si>
  <si>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</si>
  <si>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</si>
  <si>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</si>
  <si>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</si>
  <si>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</si>
  <si>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</si>
  <si>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</si>
  <si>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</si>
  <si>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</si>
  <si>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</si>
  <si>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</si>
  <si>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</si>
  <si>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</si>
  <si>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</si>
  <si>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</si>
  <si>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</si>
  <si>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</si>
  <si>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</si>
  <si>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</si>
  <si>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</si>
  <si>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</si>
  <si>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</si>
  <si>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</si>
  <si>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</si>
  <si>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</si>
  <si>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</si>
  <si>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</si>
  <si>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</si>
  <si>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</si>
  <si>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</si>
  <si>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</si>
  <si>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</si>
  <si>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</si>
  <si>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</si>
  <si>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</si>
  <si>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</si>
  <si>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</si>
  <si>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</si>
  <si>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</si>
  <si>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</si>
  <si>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</si>
  <si>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</si>
  <si>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</si>
  <si>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</si>
  <si>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</si>
  <si>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</si>
  <si>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</si>
  <si>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</si>
  <si>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</si>
  <si>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</si>
  <si>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</si>
  <si>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</si>
  <si>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</si>
  <si>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</si>
  <si>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</si>
  <si>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</si>
  <si>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</si>
  <si>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</si>
  <si>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</si>
  <si>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</si>
  <si>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</si>
  <si>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</si>
  <si>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</si>
  <si>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</si>
  <si>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</si>
  <si>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</si>
  <si>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</si>
  <si>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</si>
  <si>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</si>
  <si>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</si>
  <si>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</si>
  <si>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</si>
  <si>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</si>
  <si>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</si>
  <si>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</si>
  <si>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</si>
  <si>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</si>
  <si>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</si>
  <si>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</si>
  <si>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</si>
  <si>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</si>
  <si>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</si>
  <si>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</si>
  <si>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</si>
  <si>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</si>
  <si>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</si>
  <si>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</si>
  <si>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</si>
  <si>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</si>
  <si>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</si>
  <si>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</si>
  <si>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</si>
  <si>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</si>
  <si>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</si>
  <si>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</si>
  <si>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</si>
  <si>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</si>
  <si>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</si>
  <si>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</si>
  <si>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</si>
  <si>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</si>
  <si>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</si>
  <si>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</si>
  <si>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</si>
  <si>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</si>
  <si>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</si>
  <si>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</si>
  <si>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</si>
  <si>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</si>
  <si>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</si>
  <si>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</si>
  <si>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</si>
  <si>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</si>
  <si>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</si>
  <si>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</si>
  <si>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</si>
  <si>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</si>
  <si>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</si>
  <si>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</si>
  <si>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</si>
  <si>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</si>
  <si>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</si>
  <si>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</si>
  <si>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</si>
  <si>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</si>
  <si>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</si>
  <si>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</si>
  <si>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</si>
  <si>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</si>
  <si>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</si>
  <si>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</si>
  <si>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</si>
  <si>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</si>
  <si>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</si>
  <si>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</si>
  <si>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</si>
  <si>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</si>
  <si>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</si>
  <si>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</si>
  <si>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</si>
  <si>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</si>
  <si>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</si>
  <si>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</si>
  <si>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</si>
  <si>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</si>
  <si>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</si>
  <si>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</si>
  <si>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</si>
  <si>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</si>
  <si>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</si>
  <si>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</si>
  <si>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</si>
  <si>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</si>
  <si>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</si>
  <si>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</si>
  <si>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</si>
  <si>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</si>
  <si>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</si>
  <si>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</si>
  <si>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</si>
  <si>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</si>
  <si>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</si>
  <si>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</si>
  <si>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</si>
  <si>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</si>
  <si>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</si>
  <si>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</si>
  <si>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</si>
  <si>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</si>
  <si>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</si>
  <si>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</si>
  <si>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</si>
  <si>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</si>
  <si>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</si>
  <si>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</si>
  <si>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</si>
  <si>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</si>
  <si>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</si>
  <si>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</si>
  <si>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</si>
  <si>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</si>
  <si>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</si>
  <si>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</si>
  <si>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</si>
  <si>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</si>
  <si>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</si>
  <si>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</si>
  <si>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</si>
  <si>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</si>
  <si>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</si>
  <si>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</si>
  <si>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</si>
  <si>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</si>
  <si>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</si>
  <si>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</si>
  <si>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</si>
  <si>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</si>
  <si>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</si>
  <si>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</si>
  <si>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</si>
  <si>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</si>
  <si>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</si>
  <si>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</si>
  <si>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</si>
  <si>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</si>
  <si>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</si>
  <si>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</si>
  <si>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</si>
  <si>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</si>
  <si>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</si>
  <si>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</si>
  <si>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</si>
  <si>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</si>
  <si>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</si>
  <si>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</si>
  <si>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</si>
  <si>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</si>
  <si>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</si>
  <si>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</si>
  <si>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</si>
  <si>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</si>
  <si>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</si>
  <si>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</si>
  <si>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</si>
  <si>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</si>
  <si>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</si>
  <si>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</si>
  <si>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</si>
  <si>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</si>
  <si>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</si>
  <si>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</si>
  <si>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</si>
  <si>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</si>
  <si>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</si>
  <si>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</si>
  <si>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</si>
  <si>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</si>
  <si>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</si>
  <si>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</si>
  <si>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</si>
  <si>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</si>
  <si>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</si>
  <si>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</si>
  <si>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</si>
  <si>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</si>
  <si>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</si>
  <si>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</si>
  <si>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</si>
  <si>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</si>
  <si>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</si>
  <si>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</si>
  <si>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</si>
  <si>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</si>
  <si>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</si>
  <si>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</si>
  <si>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</si>
  <si>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</si>
  <si>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</si>
  <si>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</si>
  <si>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</si>
  <si>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</si>
  <si>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</si>
  <si>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</si>
  <si>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</si>
  <si>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</si>
  <si>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</si>
  <si>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</si>
  <si>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</si>
  <si>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</si>
  <si>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</si>
  <si>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</si>
  <si>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</si>
  <si>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</si>
  <si>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</si>
  <si>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</si>
  <si>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</si>
  <si>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</si>
  <si>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</si>
  <si>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</si>
  <si>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</si>
  <si>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</si>
  <si>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</si>
  <si>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</si>
  <si>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</si>
  <si>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</si>
  <si>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</si>
  <si>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</si>
  <si>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</si>
  <si>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</si>
  <si>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</si>
  <si>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</si>
  <si>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</si>
  <si>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</si>
  <si>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</si>
  <si>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</si>
  <si>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</si>
  <si>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</si>
  <si>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</si>
  <si>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</si>
  <si>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</si>
  <si>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</si>
  <si>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</si>
  <si>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</si>
  <si>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</si>
  <si>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</si>
  <si>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</si>
  <si>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</si>
  <si>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</si>
  <si>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</si>
  <si>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</si>
  <si>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</si>
  <si>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</si>
  <si>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</si>
  <si>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</si>
  <si>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</si>
  <si>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</si>
  <si>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</si>
  <si>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</si>
  <si>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</si>
  <si>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</si>
  <si>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</si>
  <si>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</si>
  <si>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</si>
  <si>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</si>
  <si>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</si>
  <si>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</si>
  <si>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</si>
  <si>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</si>
  <si>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</si>
  <si>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</si>
  <si>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</si>
  <si>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</si>
  <si>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</si>
  <si>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</si>
  <si>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</si>
  <si>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</si>
  <si>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</si>
  <si>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</si>
  <si>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</si>
  <si>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</si>
  <si>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</si>
  <si>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</si>
  <si>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</si>
  <si>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</si>
  <si>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</si>
  <si>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</si>
  <si>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</si>
  <si>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</si>
  <si>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</si>
  <si>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</si>
  <si>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</si>
  <si>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</si>
  <si>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</si>
  <si>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</si>
  <si>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</si>
  <si>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</si>
  <si>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</si>
  <si>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</si>
  <si>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</si>
  <si>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</si>
  <si>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</si>
  <si>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</si>
  <si>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</si>
  <si>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</si>
  <si>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</si>
  <si>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</si>
  <si>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</si>
  <si>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</si>
  <si>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</si>
  <si>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</si>
  <si>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</si>
  <si>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</si>
  <si>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</si>
  <si>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</si>
  <si>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</si>
  <si>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</si>
  <si>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</si>
  <si>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</si>
  <si>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</si>
  <si>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</si>
  <si>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</si>
  <si>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</si>
  <si>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</si>
  <si>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</si>
  <si>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</si>
  <si>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</si>
  <si>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</si>
  <si>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</si>
  <si>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</si>
  <si>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</si>
  <si>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</si>
  <si>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</si>
  <si>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</si>
  <si>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</si>
  <si>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</si>
  <si>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</si>
  <si>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</si>
  <si>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</si>
  <si>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</si>
  <si>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</si>
  <si>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</si>
  <si>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</si>
  <si>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</si>
  <si>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</si>
  <si>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</si>
  <si>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</si>
  <si>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</si>
  <si>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</si>
  <si>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</si>
  <si>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</si>
  <si>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</si>
  <si>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</si>
  <si>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</si>
  <si>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</si>
  <si>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</si>
  <si>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</si>
  <si>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</si>
  <si>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</si>
  <si>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</si>
  <si>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</si>
  <si>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</si>
  <si>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</si>
  <si>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</si>
  <si>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</si>
  <si>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</si>
  <si>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</si>
  <si>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</si>
  <si>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</si>
  <si>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</si>
  <si>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</si>
  <si>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</si>
  <si>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</si>
  <si>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</si>
  <si>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</si>
  <si>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</si>
  <si>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</si>
  <si>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</si>
  <si>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</si>
  <si>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</si>
  <si>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</si>
  <si>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</si>
  <si>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</si>
  <si>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</si>
  <si>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</si>
  <si>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</si>
  <si>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</si>
  <si>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</si>
  <si>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</si>
  <si>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</si>
  <si>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</si>
  <si>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</si>
  <si>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</si>
  <si>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</si>
  <si>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</si>
  <si>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</si>
  <si>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</si>
  <si>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</si>
  <si>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</si>
  <si>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</si>
  <si>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</si>
  <si>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</si>
  <si>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</si>
  <si>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</si>
  <si>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</si>
  <si>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</si>
  <si>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</si>
  <si>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</si>
  <si>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</si>
  <si>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</si>
  <si>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</si>
  <si>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</si>
  <si>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</si>
  <si>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</si>
  <si>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</si>
  <si>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</si>
  <si>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</si>
  <si>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</si>
  <si>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</si>
  <si>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</si>
  <si>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</si>
  <si>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</si>
  <si>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</si>
  <si>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</si>
  <si>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</si>
  <si>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</si>
  <si>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</si>
  <si>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</si>
  <si>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</si>
  <si>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</si>
  <si>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</si>
  <si>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</si>
  <si>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</si>
  <si>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</si>
  <si>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</si>
  <si>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</si>
  <si>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</si>
  <si>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</si>
  <si>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</si>
  <si>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</si>
  <si>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</si>
  <si>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</si>
  <si>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</si>
  <si>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</si>
  <si>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</si>
  <si>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</si>
  <si>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</si>
  <si>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</si>
  <si>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</si>
  <si>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</si>
  <si>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</si>
  <si>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</si>
  <si>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</si>
  <si>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</si>
  <si>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</si>
  <si>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</si>
  <si>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</si>
  <si>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</si>
  <si>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</si>
  <si>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</si>
  <si>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</si>
  <si>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</si>
  <si>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</si>
  <si>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</si>
  <si>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</si>
  <si>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</si>
  <si>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</si>
  <si>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</si>
  <si>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</si>
  <si>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</si>
  <si>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</si>
  <si>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</si>
  <si>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</si>
  <si>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</si>
  <si>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</si>
  <si>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</si>
  <si>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</si>
  <si>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</si>
  <si>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</si>
  <si>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</si>
  <si>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</si>
  <si>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</si>
  <si>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</si>
  <si>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</si>
  <si>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</si>
  <si>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</si>
  <si>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</si>
  <si>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</si>
  <si>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</si>
  <si>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</si>
  <si>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</si>
  <si>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</si>
  <si>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</si>
  <si>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</si>
  <si>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</si>
  <si>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</si>
  <si>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</si>
  <si>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</si>
  <si>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</si>
  <si>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</si>
  <si>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</si>
  <si>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</si>
  <si>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</si>
  <si>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</si>
  <si>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</si>
  <si>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</si>
  <si>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</si>
  <si>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</si>
  <si>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</si>
  <si>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</si>
  <si>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</si>
  <si>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</si>
  <si>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</si>
  <si>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</si>
  <si>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</si>
  <si>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</si>
  <si>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</si>
  <si>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</si>
  <si>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</si>
  <si>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</si>
  <si>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</si>
  <si>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</si>
  <si>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</si>
  <si>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</si>
  <si>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</si>
  <si>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</si>
  <si>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</si>
  <si>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</si>
  <si>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</si>
  <si>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</si>
  <si>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</si>
  <si>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</si>
  <si>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</si>
  <si>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</si>
  <si>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</si>
  <si>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</si>
  <si>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</si>
  <si>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</si>
  <si>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</si>
  <si>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</si>
  <si>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</si>
  <si>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</si>
  <si>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</si>
  <si>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</si>
  <si>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</si>
  <si>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</si>
  <si>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</si>
  <si>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</si>
  <si>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</si>
  <si>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</si>
  <si>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</si>
  <si>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</si>
  <si>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</si>
  <si>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</si>
  <si>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</si>
  <si>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</si>
  <si>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</si>
  <si>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</si>
  <si>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</si>
  <si>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</si>
  <si>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</si>
  <si>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</si>
  <si>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</si>
  <si>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</si>
  <si>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</si>
  <si>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</si>
  <si>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</si>
  <si>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</si>
  <si>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</si>
  <si>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</si>
  <si>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</si>
  <si>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</si>
  <si>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</si>
  <si>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</si>
  <si>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</si>
  <si>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</si>
  <si>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</si>
  <si>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</si>
  <si>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</si>
  <si>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</si>
  <si>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</si>
  <si>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</si>
  <si>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</si>
  <si>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</si>
  <si>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</si>
  <si>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</si>
  <si>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</si>
  <si>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</si>
  <si>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</si>
  <si>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</si>
  <si>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</si>
  <si>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</si>
  <si>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</si>
  <si>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</si>
  <si>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</si>
  <si>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</si>
  <si>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</si>
  <si>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</si>
  <si>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</si>
  <si>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</si>
  <si>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</si>
  <si>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</si>
  <si>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</si>
  <si>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</si>
  <si>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</si>
  <si>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</si>
  <si>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</si>
  <si>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</si>
  <si>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</si>
  <si>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</si>
  <si>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</si>
  <si>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</si>
  <si>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</si>
  <si>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</si>
  <si>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</si>
  <si>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</si>
  <si>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</si>
  <si>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</si>
  <si>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</si>
  <si>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</si>
  <si>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</si>
  <si>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</si>
  <si>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</si>
  <si>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</si>
  <si>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</si>
  <si>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</si>
  <si>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</si>
  <si>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</si>
  <si>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</si>
  <si>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</si>
  <si>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</si>
  <si>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</si>
  <si>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</si>
  <si>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</si>
  <si>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</si>
  <si>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</si>
  <si>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</si>
  <si>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</si>
  <si>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</si>
  <si>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</si>
  <si>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</si>
  <si>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</si>
  <si>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</si>
  <si>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</si>
  <si>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</si>
  <si>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</si>
  <si>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</si>
  <si>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</si>
  <si>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</si>
  <si>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</si>
  <si>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</si>
  <si>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</si>
  <si>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</si>
  <si>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</si>
  <si>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</si>
  <si>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</si>
  <si>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</si>
  <si>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</si>
  <si>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</si>
  <si>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</si>
  <si>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</si>
  <si>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</si>
  <si>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</si>
  <si>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</si>
  <si>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</si>
  <si>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</si>
  <si>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</si>
  <si>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</si>
  <si>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</si>
  <si>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</si>
  <si>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</si>
  <si>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</si>
  <si>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</si>
  <si>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</si>
  <si>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</si>
  <si>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</si>
  <si>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</si>
  <si>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</si>
  <si>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</si>
  <si>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</si>
  <si>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</si>
  <si>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</si>
  <si>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</si>
  <si>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</si>
  <si>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</si>
  <si>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</si>
  <si>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</si>
  <si>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</si>
  <si>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</si>
  <si>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</si>
  <si>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</si>
  <si>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</si>
  <si>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</si>
  <si>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</si>
  <si>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</si>
  <si>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</si>
  <si>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</si>
  <si>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</si>
  <si>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</si>
  <si>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</si>
  <si>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</si>
  <si>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</si>
  <si>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</si>
  <si>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</si>
  <si>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</si>
  <si>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</si>
  <si>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</si>
  <si>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</si>
  <si>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</si>
  <si>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</si>
  <si>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</si>
  <si>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</si>
  <si>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</si>
  <si>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</si>
  <si>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</si>
  <si>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</si>
  <si>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</si>
  <si>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</si>
  <si>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</si>
  <si>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</si>
  <si>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</si>
  <si>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</si>
  <si>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</si>
  <si>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</si>
  <si>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</si>
  <si>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</si>
  <si>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</si>
  <si>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</si>
  <si>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</si>
  <si>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</si>
  <si>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</si>
  <si>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</si>
  <si>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</si>
  <si>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</si>
  <si>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</si>
  <si>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</si>
  <si>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</si>
  <si>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</si>
  <si>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</si>
  <si>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</si>
  <si>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</si>
  <si>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</si>
  <si>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</si>
  <si>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</si>
  <si>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</si>
  <si>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</si>
  <si>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</si>
  <si>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</si>
  <si>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</si>
  <si>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</si>
  <si>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</si>
  <si>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</si>
  <si>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</si>
  <si>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</si>
  <si>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</si>
  <si>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</si>
  <si>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</si>
  <si>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</si>
  <si>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</si>
  <si>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</si>
  <si>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</si>
  <si>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</si>
  <si>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</si>
  <si>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</si>
  <si>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</si>
  <si>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</si>
  <si>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</si>
  <si>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</si>
  <si>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</si>
  <si>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</si>
  <si>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</si>
  <si>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</si>
  <si>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</si>
  <si>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</si>
  <si>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</si>
  <si>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</si>
  <si>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</si>
  <si>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</si>
  <si>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</si>
  <si>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</si>
  <si>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</si>
  <si>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</si>
  <si>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</si>
  <si>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</si>
  <si>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</si>
  <si>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</si>
  <si>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</si>
  <si>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</si>
  <si>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</si>
  <si>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</si>
  <si>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</si>
  <si>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</si>
  <si>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</si>
  <si>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</si>
  <si>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</si>
  <si>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</si>
  <si>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</si>
  <si>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</si>
  <si>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</si>
  <si>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</si>
  <si>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</si>
  <si>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</si>
  <si>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</si>
  <si>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</si>
  <si>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</si>
  <si>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</si>
  <si>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</si>
  <si>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</si>
  <si>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</si>
  <si>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</si>
  <si>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</si>
  <si>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</si>
  <si>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</si>
  <si>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</si>
  <si>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</si>
  <si>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</si>
  <si>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</si>
  <si>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</si>
  <si>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</si>
  <si>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</si>
  <si>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</si>
  <si>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</si>
  <si>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</si>
  <si>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</si>
  <si>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</si>
  <si>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</si>
  <si>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</si>
  <si>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</si>
  <si>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</si>
  <si>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</si>
  <si>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</si>
  <si>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</si>
  <si>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</si>
  <si>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</si>
  <si>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</si>
  <si>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</si>
  <si>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</si>
  <si>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</si>
  <si>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</si>
  <si>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</si>
  <si>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</si>
  <si>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</si>
  <si>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</si>
  <si>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</si>
  <si>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</si>
  <si>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</si>
  <si>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</si>
  <si>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</si>
  <si>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</si>
  <si>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</si>
  <si>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</si>
  <si>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</si>
  <si>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</si>
  <si>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</si>
  <si>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</si>
  <si>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</si>
  <si>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</si>
  <si>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</si>
  <si>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</si>
  <si>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</si>
  <si>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</si>
  <si>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</si>
  <si>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</si>
  <si>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</si>
  <si>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</si>
  <si>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</si>
  <si>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</si>
  <si>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</si>
  <si>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</si>
  <si>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</si>
  <si>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</si>
  <si>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</si>
  <si>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</si>
  <si>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</si>
  <si>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</si>
  <si>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</si>
  <si>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</si>
  <si>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</si>
  <si>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</si>
  <si>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</si>
  <si>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</si>
  <si>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</si>
  <si>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</si>
  <si>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</si>
  <si>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</si>
  <si>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</si>
  <si>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</si>
  <si>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</si>
  <si>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</si>
  <si>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</si>
  <si>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</si>
  <si>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</si>
  <si>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</si>
  <si>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</si>
  <si>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</si>
  <si>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</si>
  <si>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</si>
  <si>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</si>
  <si>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</si>
  <si>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</si>
  <si>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</si>
  <si>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</si>
  <si>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</si>
  <si>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</si>
  <si>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</si>
  <si>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</si>
  <si>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</si>
  <si>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</si>
  <si>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</si>
  <si>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</si>
  <si>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</si>
  <si>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</si>
  <si>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</si>
  <si>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</si>
  <si>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</si>
  <si>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</si>
  <si>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</si>
  <si>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</si>
  <si>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</si>
  <si>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</si>
  <si>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</si>
  <si>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</si>
  <si>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</si>
  <si>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</si>
  <si>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</si>
  <si>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</si>
  <si>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</si>
  <si>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</si>
  <si>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</si>
  <si>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</si>
  <si>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</si>
  <si>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</si>
  <si>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</si>
  <si>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</si>
  <si>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</si>
  <si>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</si>
  <si>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</si>
  <si>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</si>
  <si>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</si>
  <si>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</si>
  <si>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</si>
  <si>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</si>
  <si>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</si>
  <si>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</si>
  <si>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</si>
  <si>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</si>
  <si>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</si>
  <si>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</si>
  <si>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</si>
  <si>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</si>
  <si>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</si>
  <si>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</si>
  <si>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</si>
  <si>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</si>
  <si>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</si>
  <si>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</si>
  <si>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</si>
  <si>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</si>
  <si>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</si>
  <si>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</si>
  <si>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</si>
  <si>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</si>
  <si>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</si>
  <si>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</si>
  <si>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</si>
  <si>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</si>
  <si>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</si>
  <si>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</si>
  <si>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</si>
  <si>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</si>
  <si>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</si>
  <si>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</si>
  <si>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</si>
  <si>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</si>
  <si>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</si>
  <si>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</si>
  <si>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</si>
  <si>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</si>
  <si>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</si>
  <si>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</si>
  <si>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</si>
  <si>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</si>
  <si>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</si>
  <si>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</si>
  <si>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</si>
  <si>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</si>
  <si>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</si>
  <si>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</si>
  <si>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</si>
  <si>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</si>
  <si>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</si>
  <si>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</si>
  <si>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</si>
  <si>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</si>
  <si>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</si>
  <si>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</si>
  <si>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</si>
  <si>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</si>
  <si>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</si>
  <si>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</si>
  <si>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</si>
  <si>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</si>
  <si>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</si>
  <si>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</si>
  <si>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</si>
  <si>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</si>
  <si>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</si>
  <si>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</si>
  <si>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</si>
  <si>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</si>
  <si>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</si>
  <si>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</si>
  <si>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</si>
  <si>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</si>
  <si>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</si>
  <si>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</si>
  <si>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</si>
  <si>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</si>
  <si>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</si>
  <si>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</si>
  <si>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</si>
  <si>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</si>
  <si>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</si>
  <si>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</si>
  <si>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</si>
  <si>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</si>
  <si>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</si>
  <si>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</si>
  <si>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</si>
  <si>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</si>
  <si>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</si>
  <si>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</si>
  <si>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</si>
  <si>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</si>
  <si>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</si>
  <si>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</si>
  <si>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</si>
  <si>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</si>
  <si>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</si>
  <si>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</si>
  <si>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</si>
  <si>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</si>
  <si>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</si>
  <si>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</si>
  <si>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</si>
  <si>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</si>
  <si>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</si>
  <si>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</si>
  <si>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</si>
  <si>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</si>
  <si>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</si>
  <si>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</si>
  <si>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</si>
  <si>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</si>
  <si>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</si>
  <si>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</si>
  <si>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</si>
  <si>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</si>
  <si>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</si>
  <si>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</si>
  <si>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</si>
  <si>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</si>
  <si>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</si>
  <si>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</si>
  <si>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</si>
  <si>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</si>
  <si>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</si>
  <si>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</si>
  <si>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</si>
  <si>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</si>
  <si>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</si>
  <si>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</si>
  <si>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</si>
  <si>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</si>
  <si>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</si>
  <si>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</si>
  <si>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</si>
  <si>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</si>
  <si>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</si>
  <si>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</si>
  <si>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</si>
  <si>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</si>
  <si>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</si>
  <si>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</si>
  <si>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</si>
  <si>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</si>
  <si>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</si>
  <si>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</si>
  <si>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</si>
  <si>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</si>
  <si>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</si>
  <si>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</si>
  <si>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</si>
  <si>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</si>
  <si>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</si>
  <si>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</si>
  <si>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</si>
  <si>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</si>
  <si>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</si>
  <si>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</si>
  <si>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</si>
  <si>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</si>
  <si>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</si>
  <si>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</si>
  <si>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</si>
  <si>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</si>
  <si>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</si>
  <si>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</si>
  <si>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</si>
  <si>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</si>
  <si>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</si>
  <si>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</si>
  <si>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</si>
  <si>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</si>
  <si>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</si>
  <si>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</si>
  <si>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</si>
  <si>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</si>
  <si>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</si>
  <si>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</si>
  <si>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</si>
  <si>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</si>
  <si>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</si>
  <si>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</si>
  <si>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</si>
  <si>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</si>
  <si>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</si>
  <si>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</si>
  <si>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</si>
  <si>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</si>
  <si>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</si>
  <si>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</si>
  <si>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</si>
  <si>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</si>
  <si>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</si>
  <si>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</si>
  <si>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</si>
  <si>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</si>
  <si>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</si>
  <si>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</si>
  <si>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</si>
  <si>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</si>
  <si>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</si>
  <si>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</si>
  <si>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</si>
  <si>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</si>
  <si>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</si>
  <si>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</si>
  <si>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</si>
  <si>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</si>
  <si>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</si>
  <si>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</si>
  <si>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</si>
  <si>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</si>
  <si>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</si>
  <si>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</si>
  <si>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</si>
  <si>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</si>
  <si>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</si>
  <si>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</si>
  <si>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</si>
  <si>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</si>
  <si>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</si>
  <si>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</si>
  <si>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</si>
  <si>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</si>
  <si>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</si>
  <si>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</si>
  <si>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</si>
  <si>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</si>
  <si>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</si>
  <si>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</si>
  <si>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</si>
  <si>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</si>
  <si>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</si>
  <si>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</si>
  <si>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</si>
  <si>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</si>
  <si>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</si>
  <si>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</si>
  <si>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</si>
  <si>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</si>
  <si>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</si>
  <si>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</si>
  <si>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</si>
  <si>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</si>
  <si>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</si>
  <si>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</si>
  <si>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</si>
  <si>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</si>
  <si>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</si>
  <si>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</si>
  <si>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</si>
  <si>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</si>
  <si>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</si>
  <si>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</si>
  <si>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</si>
  <si>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</si>
  <si>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</si>
  <si>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</si>
  <si>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</si>
  <si>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</si>
  <si>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</si>
  <si>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</si>
  <si>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</si>
  <si>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</si>
  <si>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</si>
  <si>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</si>
  <si>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</si>
  <si>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</si>
  <si>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</si>
  <si>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</si>
  <si>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</si>
  <si>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</si>
  <si>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</si>
  <si>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</si>
  <si>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</si>
  <si>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</si>
  <si>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</si>
  <si>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</si>
  <si>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</si>
  <si>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</si>
  <si>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</si>
  <si>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</si>
  <si>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</si>
  <si>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</si>
  <si>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</si>
  <si>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</si>
  <si>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</si>
  <si>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</si>
  <si>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</si>
  <si>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</si>
  <si>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</si>
  <si>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</si>
  <si>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</si>
  <si>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</si>
  <si>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</si>
  <si>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</si>
  <si>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</si>
  <si>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</si>
  <si>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</si>
  <si>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</si>
  <si>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</si>
  <si>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</si>
  <si>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</si>
  <si>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</si>
  <si>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</si>
  <si>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</si>
  <si>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</si>
  <si>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</si>
  <si>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</si>
  <si>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</si>
  <si>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</si>
  <si>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</si>
  <si>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</si>
  <si>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</si>
  <si>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</si>
  <si>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</si>
  <si>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</si>
  <si>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</si>
  <si>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</si>
  <si>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</si>
  <si>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</si>
  <si>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</si>
  <si>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</si>
  <si>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</si>
  <si>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</si>
  <si>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</si>
  <si>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</si>
  <si>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</si>
  <si>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</si>
  <si>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</si>
  <si>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</si>
  <si>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</si>
  <si>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</si>
  <si>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</si>
  <si>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</si>
  <si>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</si>
  <si>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</si>
  <si>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</si>
  <si>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</si>
  <si>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</si>
  <si>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</si>
  <si>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</si>
  <si>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</si>
  <si>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</si>
  <si>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</si>
  <si>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</si>
  <si>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</si>
  <si>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</si>
  <si>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</si>
  <si>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</si>
  <si>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</si>
  <si>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</si>
  <si>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</si>
  <si>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</si>
  <si>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</si>
  <si>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</si>
  <si>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</si>
  <si>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</si>
  <si>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</si>
  <si>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</si>
  <si>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</si>
  <si>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</si>
  <si>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</si>
  <si>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</si>
  <si>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</si>
  <si>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</si>
  <si>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</si>
  <si>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</si>
  <si>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</si>
  <si>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</si>
  <si>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</si>
  <si>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</si>
  <si>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</si>
  <si>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</si>
  <si>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</si>
  <si>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</si>
  <si>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</si>
  <si>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</si>
  <si>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</si>
  <si>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</si>
  <si>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</si>
  <si>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</si>
  <si>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</si>
  <si>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</si>
  <si>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</si>
  <si>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</si>
  <si>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</si>
  <si>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</si>
  <si>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</si>
  <si>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</si>
  <si>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</si>
  <si>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</si>
  <si>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</si>
  <si>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</si>
  <si>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</si>
  <si>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</si>
  <si>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</si>
  <si>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</si>
  <si>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</si>
  <si>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</si>
  <si>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</si>
  <si>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</si>
  <si>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</si>
  <si>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</si>
  <si>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</si>
  <si>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</si>
  <si>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</si>
  <si>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</si>
  <si>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</si>
  <si>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</si>
  <si>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</si>
  <si>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</si>
  <si>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</si>
  <si>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</si>
  <si>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</si>
  <si>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</si>
  <si>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</si>
  <si>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</si>
  <si>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</si>
  <si>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</si>
  <si>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</si>
  <si>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</si>
  <si>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</si>
  <si>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</si>
  <si>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</si>
  <si>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</si>
  <si>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</si>
  <si>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</si>
  <si>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</si>
  <si>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</si>
  <si>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</si>
  <si>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</si>
  <si>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</si>
  <si>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</si>
  <si>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</si>
  <si>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</si>
  <si>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</si>
  <si>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</si>
  <si>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</si>
  <si>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</si>
  <si>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</si>
  <si>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</si>
  <si>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</si>
  <si>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</si>
  <si>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</si>
  <si>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</si>
  <si>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</si>
  <si>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</si>
  <si>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</si>
  <si>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</si>
  <si>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</si>
  <si>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</si>
  <si>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</si>
  <si>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</si>
  <si>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</si>
  <si>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</si>
  <si>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</si>
  <si>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</si>
  <si>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</si>
  <si>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</si>
  <si>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</si>
  <si>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</si>
  <si>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</si>
  <si>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</si>
  <si>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</si>
  <si>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</si>
  <si>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</si>
  <si>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</si>
  <si>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</si>
  <si>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</si>
  <si>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</si>
  <si>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</si>
  <si>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</si>
  <si>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</si>
  <si>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</si>
  <si>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</si>
  <si>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</si>
  <si>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</si>
  <si>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</si>
  <si>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</si>
  <si>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</si>
  <si>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</si>
  <si>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</si>
  <si>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</si>
  <si>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</si>
  <si>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</si>
  <si>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</si>
  <si>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</si>
  <si>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</si>
  <si>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</si>
  <si>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</si>
  <si>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</si>
  <si>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</si>
  <si>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</si>
  <si>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</si>
  <si>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</si>
  <si>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</si>
  <si>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</si>
  <si>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</si>
  <si>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</si>
  <si>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</si>
  <si>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</si>
  <si>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</si>
  <si>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</si>
  <si>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</si>
  <si>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</si>
  <si>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</si>
  <si>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</si>
  <si>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</si>
  <si>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</si>
  <si>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</si>
  <si>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</si>
  <si>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</si>
  <si>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</si>
  <si>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</si>
  <si>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</si>
  <si>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</si>
  <si>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</si>
  <si>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</si>
  <si>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</si>
  <si>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</si>
  <si>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</si>
  <si>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</si>
  <si>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</si>
  <si>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</si>
  <si>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</si>
  <si>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</si>
  <si>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</si>
  <si>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</si>
  <si>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</si>
  <si>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</si>
  <si>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</si>
  <si>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</si>
  <si>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</si>
  <si>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</si>
  <si>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</si>
  <si>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</si>
  <si>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</si>
  <si>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</si>
  <si>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</si>
  <si>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</si>
  <si>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</si>
  <si>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</si>
  <si>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</si>
  <si>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</si>
  <si>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</si>
  <si>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</si>
  <si>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</si>
  <si>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</si>
  <si>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</si>
  <si>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</si>
  <si>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</si>
  <si>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</si>
  <si>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</si>
  <si>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</si>
  <si>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</si>
  <si>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</si>
  <si>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</si>
  <si>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</si>
  <si>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</si>
  <si>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</si>
  <si>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</si>
  <si>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</si>
  <si>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</si>
  <si>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</si>
  <si>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</si>
  <si>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</si>
  <si>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</si>
  <si>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</si>
  <si>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</si>
  <si>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</si>
  <si>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</si>
  <si>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</si>
  <si>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</si>
  <si>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</si>
  <si>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</si>
  <si>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</si>
  <si>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</si>
  <si>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</si>
  <si>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</si>
  <si>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</si>
  <si>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</si>
  <si>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</si>
  <si>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</si>
  <si>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</si>
  <si>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</si>
  <si>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</si>
  <si>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</si>
  <si>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</si>
  <si>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</si>
  <si>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</si>
  <si>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</si>
  <si>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</si>
  <si>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</si>
  <si>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</si>
  <si>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</si>
  <si>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</si>
  <si>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</si>
  <si>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</si>
  <si>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</si>
  <si>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</si>
  <si>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</si>
  <si>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</si>
  <si>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</si>
  <si>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</si>
  <si>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</si>
  <si>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</si>
  <si>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</si>
  <si>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</si>
  <si>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</si>
  <si>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</si>
  <si>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</si>
  <si>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</si>
  <si>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</si>
  <si>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</si>
  <si>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</si>
  <si>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</si>
  <si>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</si>
  <si>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</si>
  <si>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</si>
  <si>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</si>
  <si>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</si>
  <si>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</si>
  <si>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</si>
  <si>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</si>
  <si>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</si>
  <si>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</si>
  <si>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</si>
  <si>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</si>
  <si>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</si>
  <si>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</si>
  <si>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</si>
  <si>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</si>
  <si>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</si>
  <si>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</si>
  <si>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</si>
  <si>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</si>
  <si>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</si>
  <si>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</si>
  <si>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</si>
  <si>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</si>
  <si>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</si>
  <si>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</si>
  <si>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</si>
  <si>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</si>
  <si>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</si>
  <si>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</si>
  <si>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</si>
  <si>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</si>
  <si>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</si>
  <si>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</si>
  <si>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</si>
  <si>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</si>
  <si>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</si>
  <si>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</si>
  <si>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</si>
  <si>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</si>
  <si>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</si>
  <si>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</si>
  <si>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</si>
  <si>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</si>
  <si>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</si>
  <si>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</si>
  <si>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</si>
  <si>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</si>
  <si>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</si>
  <si>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</si>
  <si>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</si>
  <si>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</si>
  <si>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</si>
  <si>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</si>
  <si>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</si>
  <si>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</si>
  <si>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</si>
  <si>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</si>
  <si>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</si>
  <si>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</si>
  <si>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</si>
  <si>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</si>
  <si>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</si>
  <si>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</si>
  <si>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</si>
  <si>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</si>
  <si>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</si>
  <si>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</si>
  <si>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</si>
  <si>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</si>
  <si>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</si>
  <si>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</si>
  <si>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</si>
  <si>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</si>
  <si>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</si>
  <si>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</si>
  <si>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</si>
  <si>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</si>
  <si>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</si>
  <si>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</si>
  <si>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</si>
  <si>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</si>
  <si>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</si>
  <si>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</si>
  <si>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</si>
  <si>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</si>
  <si>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</si>
  <si>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</si>
  <si>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</si>
  <si>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</si>
  <si>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</si>
  <si>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</si>
  <si>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</si>
  <si>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</si>
  <si>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</si>
  <si>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</si>
  <si>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</si>
  <si>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</si>
  <si>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</si>
  <si>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</si>
  <si>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</si>
  <si>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</si>
  <si>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</si>
  <si>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</si>
  <si>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</si>
  <si>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</si>
  <si>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</si>
  <si>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</si>
  <si>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</si>
  <si>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</si>
  <si>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</si>
  <si>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</si>
  <si>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</si>
  <si>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</si>
  <si>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</si>
  <si>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</si>
  <si>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</si>
  <si>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</si>
  <si>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</si>
  <si>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</si>
  <si>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</si>
  <si>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</si>
  <si>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</si>
  <si>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</si>
  <si>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</si>
  <si>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</si>
  <si>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</si>
  <si>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</si>
  <si>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</si>
  <si>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</si>
  <si>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</si>
  <si>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</si>
  <si>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</si>
  <si>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</si>
  <si>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</si>
  <si>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</si>
  <si>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</si>
  <si>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</si>
  <si>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</si>
  <si>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</si>
  <si>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</si>
  <si>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</si>
  <si>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</si>
  <si>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</si>
  <si>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</si>
  <si>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</si>
  <si>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</si>
  <si>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</si>
  <si>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</si>
  <si>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</si>
  <si>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</si>
  <si>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</si>
  <si>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</si>
  <si>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</si>
  <si>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</si>
  <si>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</si>
  <si>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</si>
  <si>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</si>
  <si>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</si>
  <si>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</si>
  <si>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</si>
  <si>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</si>
  <si>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</si>
  <si>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</si>
  <si>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</si>
  <si>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</si>
  <si>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</si>
  <si>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</si>
  <si>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</si>
  <si>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</si>
  <si>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</si>
  <si>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</si>
  <si>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</si>
  <si>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</si>
  <si>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</si>
  <si>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</si>
  <si>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</si>
  <si>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</si>
  <si>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</si>
  <si>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</si>
  <si>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</si>
  <si>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</si>
  <si>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</si>
  <si>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</si>
  <si>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</si>
  <si>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</si>
  <si>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</si>
  <si>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</si>
  <si>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</si>
  <si>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</si>
  <si>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</si>
  <si>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</si>
  <si>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</si>
  <si>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</si>
  <si>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</si>
  <si>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</si>
  <si>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</si>
  <si>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</si>
  <si>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</si>
  <si>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</si>
  <si>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</si>
  <si>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</si>
  <si>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</si>
  <si>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</si>
  <si>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</si>
  <si>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</si>
  <si>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</si>
  <si>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</si>
  <si>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</si>
  <si>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</si>
  <si>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</si>
  <si>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</si>
  <si>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</si>
  <si>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</si>
  <si>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</si>
  <si>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</si>
  <si>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</si>
  <si>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</si>
  <si>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</si>
  <si>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</si>
  <si>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</si>
  <si>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</si>
  <si>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</si>
  <si>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</si>
  <si>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</si>
  <si>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</si>
  <si>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</si>
  <si>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</si>
  <si>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</si>
  <si>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</si>
  <si>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</si>
  <si>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</si>
  <si>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</si>
  <si>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</si>
  <si>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</si>
  <si>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</si>
  <si>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</si>
  <si>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</si>
  <si>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</si>
  <si>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</si>
  <si>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</si>
  <si>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</si>
  <si>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</si>
  <si>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</si>
  <si>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</si>
  <si>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</si>
  <si>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</si>
  <si>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</si>
  <si>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</si>
  <si>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</si>
  <si>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</si>
  <si>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</si>
  <si>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</si>
  <si>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</si>
  <si>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</si>
  <si>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</si>
  <si>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</si>
  <si>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</si>
  <si>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</si>
  <si>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</si>
  <si>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</si>
  <si>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</si>
  <si>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</si>
  <si>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</si>
  <si>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</si>
  <si>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</si>
  <si>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</si>
  <si>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</si>
  <si>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</si>
  <si>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</si>
  <si>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</si>
  <si>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</si>
  <si>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</si>
  <si>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</si>
  <si>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</si>
  <si>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</si>
  <si>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</si>
  <si>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</si>
  <si>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</si>
  <si>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</si>
  <si>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</si>
  <si>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</si>
  <si>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</si>
  <si>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</si>
  <si>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</si>
  <si>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</si>
  <si>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</si>
  <si>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</si>
  <si>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</si>
  <si>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</si>
  <si>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</si>
  <si>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</si>
  <si>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</si>
  <si>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</si>
  <si>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</si>
  <si>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</si>
  <si>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</si>
  <si>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</si>
  <si>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</si>
  <si>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</si>
  <si>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</si>
  <si>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</si>
  <si>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</si>
  <si>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</si>
  <si>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</si>
  <si>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</si>
  <si>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</si>
  <si>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</si>
  <si>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</si>
  <si>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</si>
  <si>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</si>
  <si>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</si>
  <si>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</si>
  <si>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</si>
  <si>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</si>
  <si>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</si>
  <si>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</si>
  <si>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</si>
  <si>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</si>
  <si>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</si>
  <si>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</si>
  <si>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</si>
  <si>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</si>
  <si>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</si>
  <si>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</si>
  <si>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</si>
  <si>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</si>
  <si>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</si>
  <si>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</si>
  <si>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</si>
  <si>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</si>
  <si>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</si>
  <si>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</si>
  <si>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</si>
  <si>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</si>
  <si>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</si>
  <si>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</si>
  <si>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</si>
  <si>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</si>
  <si>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</si>
  <si>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</si>
  <si>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</si>
  <si>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</si>
  <si>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</si>
  <si>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</si>
  <si>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</si>
  <si>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</si>
  <si>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</si>
  <si>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</si>
  <si>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</si>
  <si>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</si>
  <si>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</si>
  <si>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</si>
  <si>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</si>
  <si>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</si>
  <si>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</si>
  <si>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</si>
  <si>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</si>
  <si>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</si>
  <si>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</si>
  <si>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</si>
  <si>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</si>
  <si>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</si>
  <si>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</si>
  <si>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</si>
  <si>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</si>
  <si>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</si>
  <si>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</si>
  <si>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</si>
  <si>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</si>
  <si>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</si>
  <si>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</si>
  <si>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</si>
  <si>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</si>
  <si>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</si>
  <si>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</si>
  <si>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</si>
  <si>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</si>
  <si>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</si>
  <si>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</si>
  <si>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</si>
  <si>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</si>
  <si>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</si>
  <si>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</si>
  <si>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</si>
  <si>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</si>
  <si>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</si>
  <si>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</si>
  <si>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</si>
  <si>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</si>
  <si>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</si>
  <si>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</si>
  <si>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</si>
  <si>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</si>
  <si>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</si>
  <si>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</si>
  <si>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</si>
  <si>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</si>
  <si>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</si>
  <si>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</si>
  <si>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</si>
  <si>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</si>
  <si>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</si>
  <si>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</si>
  <si>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</si>
  <si>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</si>
  <si>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</si>
  <si>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</si>
  <si>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</si>
  <si>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</si>
  <si>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</si>
  <si>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</si>
  <si>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</si>
  <si>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</si>
  <si>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</si>
  <si>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</si>
  <si>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</si>
  <si>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</si>
  <si>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</si>
  <si>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</si>
  <si>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</si>
  <si>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</si>
  <si>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</si>
  <si>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</si>
  <si>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</si>
  <si>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</si>
  <si>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</si>
  <si>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</si>
  <si>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</si>
  <si>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</si>
  <si>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</si>
  <si>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</si>
  <si>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</si>
  <si>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</si>
  <si>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</si>
  <si>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</si>
  <si>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</si>
  <si>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</si>
  <si>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</si>
  <si>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</si>
  <si>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</si>
  <si>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</si>
  <si>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</si>
  <si>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</si>
  <si>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</si>
  <si>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</si>
  <si>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</si>
  <si>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</si>
  <si>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</si>
  <si>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</si>
  <si>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</si>
  <si>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</si>
  <si>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</si>
  <si>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</si>
  <si>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</si>
  <si>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</si>
  <si>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</si>
  <si>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</si>
  <si>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</si>
  <si>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</si>
  <si>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</si>
  <si>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</si>
  <si>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</si>
  <si>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</si>
  <si>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</si>
  <si>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</si>
  <si>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</si>
  <si>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</si>
  <si>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</si>
  <si>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</si>
  <si>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</si>
  <si>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</si>
  <si>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</si>
  <si>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</si>
  <si>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</si>
  <si>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</si>
  <si>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</si>
  <si>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</si>
  <si>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</si>
  <si>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</si>
  <si>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</si>
  <si>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</si>
  <si>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</si>
  <si>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</si>
  <si>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</si>
  <si>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</si>
  <si>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</si>
  <si>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</si>
  <si>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</si>
  <si>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</si>
  <si>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</si>
  <si>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</si>
  <si>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</si>
  <si>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</si>
  <si>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</si>
  <si>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</si>
  <si>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</si>
  <si>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</si>
  <si>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</si>
  <si>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</si>
  <si>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</si>
  <si>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</si>
  <si>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</si>
  <si>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</si>
  <si>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</si>
  <si>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</si>
  <si>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</si>
  <si>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</si>
  <si>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</si>
  <si>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</si>
  <si>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</si>
  <si>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</si>
  <si>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</si>
  <si>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</si>
  <si>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</si>
  <si>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</si>
  <si>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</si>
  <si>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</si>
  <si>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</si>
  <si>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</si>
  <si>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</si>
  <si>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</si>
  <si>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</si>
  <si>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</si>
  <si>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</si>
  <si>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</si>
  <si>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</si>
  <si>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</si>
  <si>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</si>
  <si>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</si>
  <si>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</si>
  <si>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</si>
  <si>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</si>
  <si>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</si>
  <si>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</si>
  <si>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</si>
  <si>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</si>
  <si>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</si>
  <si>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</si>
  <si>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</si>
  <si>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</si>
  <si>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</si>
  <si>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</si>
  <si>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</si>
  <si>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</si>
  <si>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</si>
  <si>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</si>
  <si>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</si>
  <si>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</si>
  <si>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</si>
  <si>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</si>
  <si>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</si>
  <si>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</si>
  <si>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</si>
  <si>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</si>
  <si>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</si>
  <si>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</si>
  <si>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</si>
  <si>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</si>
  <si>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</si>
  <si>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</si>
  <si>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</si>
  <si>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</si>
  <si>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</si>
  <si>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</si>
  <si>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</si>
  <si>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</si>
  <si>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</si>
  <si>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</si>
  <si>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</si>
  <si>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</si>
  <si>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</si>
  <si>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</si>
  <si>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</si>
  <si>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</si>
  <si>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</si>
  <si>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</si>
  <si>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</si>
  <si>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</si>
  <si>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</si>
  <si>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</si>
  <si>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</si>
  <si>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</si>
  <si>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</si>
  <si>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</si>
  <si>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</si>
  <si>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</si>
  <si>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</si>
  <si>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</si>
  <si>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</si>
  <si>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</si>
  <si>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</si>
  <si>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</si>
  <si>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</si>
  <si>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</si>
  <si>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</si>
  <si>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</si>
  <si>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</si>
  <si>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</si>
  <si>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</si>
  <si>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</si>
  <si>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</si>
  <si>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</si>
  <si>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</si>
  <si>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</si>
  <si>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</si>
  <si>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</si>
  <si>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</si>
  <si>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</si>
  <si>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</si>
  <si>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</si>
  <si>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</si>
  <si>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</si>
  <si>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</si>
  <si>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</si>
  <si>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</si>
  <si>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</si>
  <si>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</si>
  <si>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</si>
  <si>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</si>
  <si>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</si>
  <si>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</si>
  <si>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</si>
  <si>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</si>
  <si>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</si>
  <si>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</si>
  <si>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</si>
  <si>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</si>
  <si>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</si>
  <si>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</si>
  <si>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</si>
  <si>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</si>
  <si>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</si>
  <si>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</si>
  <si>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</si>
  <si>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</si>
  <si>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</si>
  <si>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</si>
  <si>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</si>
  <si>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</si>
  <si>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</si>
  <si>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</si>
  <si>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</si>
  <si>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</si>
  <si>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</si>
  <si>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</si>
  <si>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</si>
  <si>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</si>
  <si>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</si>
  <si>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</si>
  <si>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</si>
  <si>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</si>
  <si>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</si>
  <si>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</si>
  <si>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</si>
  <si>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</si>
  <si>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</si>
  <si>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</si>
  <si>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</si>
  <si>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</si>
  <si>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</si>
  <si>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</si>
  <si>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</si>
  <si>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</si>
  <si>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</si>
  <si>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</si>
  <si>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</si>
  <si>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</si>
  <si>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</si>
  <si>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</si>
  <si>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</si>
  <si>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</si>
  <si>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</si>
  <si>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</si>
  <si>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</si>
  <si>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</si>
  <si>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</si>
  <si>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</si>
  <si>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</si>
  <si>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</si>
  <si>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</si>
  <si>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</si>
  <si>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</si>
  <si>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</si>
  <si>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</si>
  <si>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</si>
  <si>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</si>
  <si>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</si>
  <si>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</si>
  <si>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</si>
  <si>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</si>
  <si>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</si>
  <si>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</si>
  <si>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</si>
  <si>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</si>
  <si>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</si>
  <si>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</si>
  <si>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</si>
  <si>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</si>
  <si>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</si>
  <si>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</si>
  <si>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</si>
  <si>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</si>
  <si>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</si>
  <si>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</si>
  <si>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</si>
  <si>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</si>
  <si>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</si>
  <si>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</si>
  <si>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</si>
  <si>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</si>
  <si>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</si>
  <si>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</si>
  <si>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</si>
  <si>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</si>
  <si>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</si>
  <si>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</si>
  <si>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</si>
  <si>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</si>
  <si>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</si>
  <si>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</si>
  <si>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</si>
  <si>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</si>
  <si>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</si>
  <si>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</si>
  <si>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</si>
  <si>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</si>
  <si>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</si>
  <si>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</si>
  <si>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</si>
  <si>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</si>
  <si>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</si>
  <si>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</si>
  <si>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</si>
  <si>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</si>
  <si>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</si>
  <si>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</si>
  <si>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</si>
  <si>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</si>
  <si>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</si>
  <si>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</si>
  <si>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</si>
  <si>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</si>
  <si>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</si>
  <si>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</si>
  <si>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</si>
  <si>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</si>
  <si>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</si>
  <si>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</si>
  <si>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</si>
  <si>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</si>
  <si>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</si>
  <si>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</si>
  <si>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</si>
  <si>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</si>
  <si>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</si>
  <si>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</si>
  <si>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</si>
  <si>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</si>
  <si>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</si>
  <si>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</si>
  <si>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</si>
  <si>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</si>
  <si>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</si>
  <si>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</si>
  <si>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</si>
  <si>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</si>
  <si>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</si>
  <si>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</si>
  <si>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</si>
  <si>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</si>
  <si>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</si>
  <si>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</si>
  <si>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</si>
  <si>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</si>
  <si>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</si>
  <si>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</si>
  <si>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</si>
  <si>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</si>
  <si>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</si>
  <si>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</si>
  <si>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</si>
  <si>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</si>
  <si>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</si>
  <si>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</si>
  <si>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</si>
  <si>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</si>
  <si>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</si>
  <si>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</si>
  <si>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</si>
  <si>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</si>
  <si>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</si>
  <si>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</si>
  <si>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</si>
  <si>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</si>
  <si>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</si>
  <si>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</si>
  <si>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</si>
  <si>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</si>
  <si>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</si>
  <si>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</si>
  <si>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</si>
  <si>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</si>
  <si>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</si>
  <si>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</si>
  <si>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</si>
  <si>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</si>
  <si>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</si>
  <si>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</si>
  <si>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</si>
  <si>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</si>
  <si>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</si>
  <si>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</si>
  <si>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</si>
  <si>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</si>
  <si>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</si>
  <si>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</si>
  <si>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</si>
  <si>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</si>
  <si>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</si>
  <si>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</si>
  <si>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</si>
  <si>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</si>
  <si>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</si>
  <si>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</si>
  <si>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</si>
  <si>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</si>
  <si>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</si>
  <si>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</si>
  <si>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</si>
  <si>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</si>
  <si>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</si>
  <si>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</si>
  <si>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</si>
  <si>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</si>
  <si>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</si>
  <si>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</si>
  <si>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</si>
  <si>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</si>
  <si>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</si>
  <si>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</si>
  <si>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</si>
  <si>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</si>
  <si>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</si>
  <si>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</si>
  <si>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</si>
  <si>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</si>
  <si>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</si>
  <si>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</si>
  <si>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</si>
  <si>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</si>
  <si>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</si>
  <si>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</si>
  <si>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</si>
  <si>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</si>
  <si>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</si>
  <si>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</si>
  <si>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</si>
  <si>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</si>
  <si>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</si>
  <si>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</si>
  <si>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</si>
  <si>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</si>
  <si>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</si>
  <si>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</si>
  <si>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</si>
  <si>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</si>
  <si>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</si>
  <si>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</si>
  <si>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</si>
  <si>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</si>
  <si>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</si>
  <si>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</si>
  <si>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</si>
  <si>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</si>
  <si>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</si>
  <si>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</si>
  <si>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</si>
  <si>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</si>
  <si>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</si>
  <si>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</si>
  <si>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</si>
  <si>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</si>
  <si>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</si>
  <si>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</si>
  <si>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</si>
  <si>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</si>
  <si>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</si>
  <si>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</si>
  <si>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</si>
  <si>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</si>
  <si>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</si>
  <si>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</si>
  <si>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</si>
  <si>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</si>
  <si>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</si>
  <si>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</si>
  <si>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</si>
  <si>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</si>
  <si>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</si>
  <si>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</si>
  <si>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</si>
  <si>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</si>
  <si>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</si>
  <si>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</si>
  <si>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</si>
  <si>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</si>
  <si>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</si>
  <si>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</si>
  <si>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</si>
  <si>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</si>
  <si>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</si>
  <si>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</si>
  <si>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</si>
  <si>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</si>
  <si>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</si>
  <si>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</si>
  <si>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</si>
  <si>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</si>
  <si>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</si>
  <si>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</si>
  <si>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</si>
  <si>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</si>
  <si>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</si>
  <si>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</si>
  <si>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</si>
  <si>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</si>
  <si>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</si>
  <si>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</si>
  <si>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</si>
  <si>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</si>
  <si>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</si>
  <si>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</si>
  <si>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</si>
  <si>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</si>
  <si>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</si>
  <si>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</si>
  <si>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</si>
  <si>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</si>
  <si>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</si>
  <si>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</si>
  <si>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</si>
  <si>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</si>
  <si>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</si>
  <si>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</si>
  <si>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</si>
  <si>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</si>
  <si>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</si>
  <si>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</si>
  <si>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</si>
  <si>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</si>
  <si>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</si>
  <si>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</si>
  <si>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</si>
  <si>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</si>
  <si>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</si>
  <si>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</si>
  <si>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</si>
  <si>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</si>
  <si>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</si>
  <si>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</si>
  <si>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</si>
  <si>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</si>
  <si>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</si>
  <si>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</si>
  <si>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</si>
  <si>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</si>
  <si>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</si>
  <si>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</si>
  <si>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</si>
  <si>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</si>
  <si>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</si>
  <si>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</si>
  <si>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</si>
  <si>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</si>
  <si>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</si>
  <si>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</si>
  <si>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</si>
  <si>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</si>
  <si>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</si>
  <si>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</si>
  <si>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</si>
  <si>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</si>
  <si>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</si>
  <si>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</si>
  <si>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</si>
  <si>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</si>
  <si>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</si>
  <si>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</si>
  <si>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</si>
  <si>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</si>
  <si>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</si>
  <si>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</si>
  <si>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</si>
  <si>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</si>
  <si>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</si>
  <si>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</si>
  <si>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</si>
  <si>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</si>
  <si>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</si>
  <si>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</si>
  <si>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</si>
  <si>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</si>
  <si>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</si>
  <si>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</si>
  <si>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</si>
  <si>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</si>
  <si>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</si>
  <si>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</si>
  <si>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</si>
  <si>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</si>
  <si>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</si>
  <si>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</si>
  <si>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</si>
  <si>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</si>
  <si>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</si>
  <si>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</si>
  <si>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</si>
  <si>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</si>
  <si>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</si>
  <si>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</si>
  <si>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</si>
  <si>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</si>
  <si>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</si>
  <si>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</si>
  <si>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</si>
  <si>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</si>
  <si>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</si>
  <si>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</si>
  <si>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</si>
  <si>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</si>
  <si>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</si>
  <si>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</si>
  <si>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</si>
  <si>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</si>
  <si>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</si>
  <si>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</si>
  <si>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</si>
  <si>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</si>
  <si>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</si>
  <si>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</si>
  <si>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</si>
  <si>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</si>
  <si>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</si>
  <si>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</si>
  <si>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</si>
  <si>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</si>
  <si>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</si>
  <si>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</si>
  <si>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</si>
  <si>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</si>
  <si>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</si>
  <si>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</si>
  <si>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</si>
  <si>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</si>
  <si>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</si>
  <si>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</si>
  <si>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</si>
  <si>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</si>
  <si>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</si>
  <si>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</si>
  <si>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</si>
  <si>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</si>
  <si>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</si>
  <si>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</si>
  <si>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</si>
  <si>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</si>
  <si>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</si>
  <si>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</si>
  <si>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</si>
  <si>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</si>
  <si>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</si>
  <si>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</si>
  <si>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</si>
  <si>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</si>
  <si>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</si>
  <si>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</si>
  <si>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</si>
  <si>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</si>
  <si>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</si>
  <si>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</si>
  <si>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</si>
  <si>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</si>
  <si>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</si>
  <si>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</si>
  <si>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</si>
  <si>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</si>
  <si>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</si>
  <si>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</si>
  <si>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</si>
  <si>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</si>
  <si>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</si>
  <si>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</si>
  <si>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</si>
  <si>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</si>
  <si>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</si>
  <si>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</si>
  <si>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</si>
  <si>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</si>
  <si>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</si>
  <si>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</si>
  <si>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</si>
  <si>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</si>
  <si>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</si>
  <si>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</si>
  <si>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</si>
  <si>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</si>
  <si>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</si>
  <si>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</si>
  <si>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</si>
  <si>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</si>
  <si>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</si>
  <si>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</si>
  <si>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</si>
  <si>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</si>
  <si>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</si>
  <si>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</si>
  <si>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</si>
  <si>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</si>
  <si>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</si>
  <si>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</si>
  <si>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</si>
  <si>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</si>
  <si>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</si>
  <si>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</si>
  <si>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</si>
  <si>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</si>
  <si>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</si>
  <si>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</si>
  <si>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</si>
  <si>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</si>
  <si>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</si>
  <si>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</si>
  <si>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</si>
  <si>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</si>
  <si>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</si>
  <si>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</si>
  <si>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</si>
  <si>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</si>
  <si>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</si>
  <si>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</si>
  <si>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</si>
  <si>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</si>
  <si>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</si>
  <si>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</si>
  <si>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</si>
  <si>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</si>
  <si>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</si>
  <si>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</si>
  <si>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</si>
  <si>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</si>
  <si>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</si>
  <si>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</si>
  <si>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</si>
  <si>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</si>
  <si>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</si>
  <si>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</si>
  <si>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</si>
  <si>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</si>
  <si>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</si>
  <si>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</si>
  <si>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</si>
  <si>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</si>
  <si>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</si>
  <si>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</si>
  <si>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</si>
  <si>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</si>
  <si>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</si>
  <si>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</si>
  <si>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</si>
  <si>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</si>
  <si>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</si>
  <si>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</si>
  <si>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</si>
  <si>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</si>
  <si>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</si>
  <si>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</si>
  <si>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</si>
  <si>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</si>
  <si>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</si>
  <si>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</si>
  <si>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</si>
  <si>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</si>
  <si>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</si>
  <si>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</si>
  <si>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</si>
  <si>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</si>
  <si>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</si>
  <si>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</si>
  <si>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</si>
  <si>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</si>
  <si>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</si>
  <si>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</si>
  <si>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</si>
  <si>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</si>
  <si>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</si>
  <si>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</si>
  <si>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</si>
  <si>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</si>
  <si>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</si>
  <si>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</si>
  <si>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</si>
  <si>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</si>
  <si>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</si>
  <si>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</si>
  <si>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</si>
  <si>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</si>
  <si>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</si>
  <si>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</si>
  <si>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</si>
  <si>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</si>
  <si>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</si>
  <si>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</si>
  <si>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</si>
  <si>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</si>
  <si>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</si>
  <si>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</si>
  <si>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</si>
  <si>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</si>
  <si>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</si>
  <si>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</si>
  <si>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</si>
  <si>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</si>
  <si>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</si>
  <si>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</si>
  <si>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</si>
  <si>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</si>
  <si>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</si>
  <si>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</si>
  <si>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</si>
  <si>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</si>
  <si>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</si>
  <si>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</si>
  <si>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</si>
  <si>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</si>
  <si>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</si>
  <si>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</si>
  <si>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</si>
  <si>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</si>
  <si>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</si>
  <si>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</si>
  <si>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</si>
  <si>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</si>
  <si>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</si>
  <si>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</si>
  <si>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</si>
  <si>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</si>
  <si>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</si>
  <si>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</si>
  <si>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</si>
  <si>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</si>
  <si>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</si>
  <si>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</si>
  <si>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</si>
  <si>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</si>
  <si>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</si>
  <si>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</si>
  <si>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</si>
  <si>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</si>
  <si>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</si>
  <si>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</si>
  <si>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</si>
  <si>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</si>
  <si>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</si>
  <si>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</si>
  <si>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</si>
  <si>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</si>
  <si>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</si>
  <si>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</si>
  <si>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</si>
  <si>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</si>
  <si>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</si>
  <si>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</si>
  <si>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</si>
  <si>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</si>
  <si>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</si>
  <si>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</si>
  <si>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</si>
  <si>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</si>
  <si>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</si>
  <si>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</si>
  <si>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</si>
  <si>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</si>
  <si>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</si>
  <si>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</si>
  <si>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</si>
  <si>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</si>
  <si>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</si>
  <si>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</si>
  <si>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</si>
  <si>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</si>
  <si>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</si>
  <si>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</si>
  <si>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</si>
  <si>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</si>
  <si>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</si>
  <si>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</si>
  <si>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</si>
  <si>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</si>
  <si>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</si>
  <si>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</si>
  <si>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</si>
  <si>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</si>
  <si>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</si>
  <si>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</si>
  <si>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</si>
  <si>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</si>
  <si>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</si>
  <si>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</si>
  <si>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</si>
  <si>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</si>
  <si>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</si>
  <si>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</si>
  <si>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</si>
  <si>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</si>
  <si>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</si>
  <si>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</si>
  <si>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</si>
  <si>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</si>
  <si>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</si>
  <si>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</si>
  <si>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</si>
  <si>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</si>
  <si>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</si>
  <si>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</si>
  <si>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</si>
  <si>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</si>
  <si>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</si>
  <si>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</si>
  <si>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</si>
  <si>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</si>
  <si>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</si>
  <si>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</si>
  <si>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</si>
  <si>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</si>
  <si>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</si>
  <si>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</si>
  <si>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</si>
  <si>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</si>
  <si>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</si>
  <si>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</si>
  <si>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</si>
  <si>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</si>
  <si>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</si>
  <si>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</si>
  <si>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</si>
  <si>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</si>
  <si>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</si>
  <si>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</si>
  <si>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</si>
  <si>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</si>
  <si>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</si>
  <si>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</si>
  <si>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</si>
  <si>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</si>
  <si>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</si>
  <si>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</si>
  <si>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</si>
  <si>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</si>
  <si>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</si>
  <si>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</si>
  <si>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</si>
  <si>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</si>
  <si>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</si>
  <si>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</si>
  <si>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</si>
  <si>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</si>
  <si>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</si>
  <si>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</si>
  <si>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</si>
  <si>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</si>
  <si>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</si>
  <si>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</si>
  <si>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</si>
  <si>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</si>
  <si>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</si>
  <si>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</si>
  <si>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</si>
  <si>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</si>
  <si>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</si>
  <si>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</si>
  <si>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</si>
  <si>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</si>
  <si>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</si>
  <si>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</si>
  <si>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</si>
  <si>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</si>
  <si>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</si>
  <si>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</si>
  <si>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</si>
  <si>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</si>
  <si>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</si>
  <si>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</si>
  <si>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</si>
  <si>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</si>
  <si>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</si>
  <si>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</si>
  <si>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</si>
  <si>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</si>
  <si>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</si>
  <si>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</si>
  <si>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</si>
  <si>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</si>
  <si>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</si>
  <si>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</si>
  <si>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</si>
  <si>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</si>
  <si>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</si>
  <si>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</si>
  <si>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</si>
  <si>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</si>
  <si>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</si>
  <si>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</si>
  <si>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</si>
  <si>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</si>
  <si>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</si>
  <si>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</si>
  <si>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</si>
  <si>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</si>
  <si>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</si>
  <si>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</si>
  <si>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</si>
  <si>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</si>
  <si>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</si>
  <si>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</si>
  <si>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</si>
  <si>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</si>
  <si>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</si>
  <si>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</si>
  <si>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</si>
  <si>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</si>
  <si>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</si>
  <si>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</si>
  <si>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</si>
  <si>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</si>
  <si>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</si>
  <si>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</si>
  <si>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</si>
  <si>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</si>
  <si>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</si>
  <si>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</si>
  <si>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</si>
  <si>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</si>
  <si>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</si>
  <si>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</si>
  <si>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</si>
  <si>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</si>
  <si>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</si>
  <si>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</si>
  <si>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</si>
  <si>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</si>
  <si>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</si>
  <si>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</si>
  <si>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</si>
  <si>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</si>
  <si>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</si>
  <si>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</si>
  <si>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</si>
  <si>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</si>
  <si>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</si>
  <si>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</si>
  <si>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</si>
  <si>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</si>
  <si>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</si>
  <si>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</si>
  <si>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</si>
  <si>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</si>
  <si>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</si>
  <si>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</si>
  <si>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</si>
  <si>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</si>
  <si>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</si>
  <si>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</si>
  <si>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</si>
  <si>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</si>
  <si>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</si>
  <si>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</si>
  <si>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</si>
  <si>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</si>
  <si>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</si>
  <si>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</si>
  <si>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</si>
  <si>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</si>
  <si>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</si>
  <si>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</si>
  <si>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</si>
  <si>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</si>
  <si>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</si>
  <si>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</si>
  <si>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</si>
  <si>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</si>
  <si>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</si>
  <si>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</si>
  <si>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</si>
  <si>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</si>
  <si>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</si>
  <si>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</si>
  <si>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</si>
  <si>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</si>
  <si>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</si>
  <si>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</si>
  <si>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</si>
  <si>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</si>
  <si>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</si>
  <si>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</si>
  <si>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</si>
  <si>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</si>
  <si>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</si>
  <si>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</si>
  <si>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</si>
  <si>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</si>
  <si>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</si>
  <si>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</si>
  <si>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</si>
  <si>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</si>
  <si>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</si>
  <si>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</si>
  <si>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</si>
  <si>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</si>
  <si>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</si>
  <si>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</si>
  <si>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</si>
  <si>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</si>
  <si>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</si>
  <si>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</si>
  <si>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</si>
  <si>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</si>
  <si>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</si>
  <si>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</si>
  <si>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</si>
  <si>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</si>
  <si>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</si>
  <si>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</si>
  <si>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</si>
  <si>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</si>
  <si>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</si>
  <si>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</si>
  <si>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</si>
  <si>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</si>
  <si>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</si>
  <si>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</si>
  <si>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</si>
  <si>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</si>
  <si>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</si>
  <si>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</si>
  <si>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</si>
  <si>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</si>
  <si>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</si>
  <si>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</si>
  <si>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</si>
  <si>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</si>
  <si>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</si>
  <si>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</si>
  <si>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</si>
  <si>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</si>
  <si>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</si>
  <si>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</si>
  <si>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</si>
  <si>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</si>
  <si>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</si>
  <si>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</si>
  <si>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</si>
  <si>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</si>
  <si>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</si>
  <si>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</si>
  <si>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</si>
  <si>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</si>
  <si>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</si>
  <si>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</si>
  <si>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</si>
  <si>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</si>
  <si>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</si>
  <si>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</si>
  <si>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</si>
  <si>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</si>
  <si>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</si>
  <si>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</si>
  <si>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</si>
  <si>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</si>
  <si>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</si>
  <si>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</si>
  <si>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</si>
  <si>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</si>
  <si>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</si>
  <si>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</si>
  <si>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</si>
  <si>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</si>
  <si>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</si>
  <si>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</si>
  <si>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</si>
  <si>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</si>
  <si>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</si>
  <si>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</si>
  <si>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</si>
  <si>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</si>
  <si>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</si>
  <si>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</si>
  <si>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</si>
  <si>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</si>
  <si>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</si>
  <si>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</si>
  <si>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</si>
  <si>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</si>
  <si>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</si>
  <si>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</si>
  <si>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</si>
  <si>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</si>
  <si>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</si>
  <si>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</si>
  <si>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</si>
  <si>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</si>
  <si>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</si>
  <si>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</si>
  <si>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</si>
  <si>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</si>
  <si>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</si>
  <si>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</si>
  <si>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</si>
  <si>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</si>
  <si>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</si>
  <si>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</si>
  <si>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</si>
  <si>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</si>
  <si>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</si>
  <si>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</si>
  <si>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</si>
  <si>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</si>
  <si>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</si>
  <si>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</si>
  <si>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</si>
  <si>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</si>
  <si>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</si>
  <si>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</si>
  <si>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</si>
  <si>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</si>
  <si>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</si>
  <si>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</si>
  <si>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</si>
  <si>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</si>
  <si>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</si>
  <si>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</si>
  <si>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</si>
  <si>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</si>
  <si>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</si>
  <si>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</si>
  <si>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</si>
  <si>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</si>
  <si>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</si>
  <si>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</si>
  <si>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</si>
  <si>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</si>
  <si>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</si>
  <si>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</si>
  <si>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</si>
  <si>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</si>
  <si>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</si>
  <si>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</si>
  <si>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</si>
  <si>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</si>
  <si>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</si>
  <si>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</si>
  <si>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</si>
  <si>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</si>
  <si>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</si>
  <si>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</si>
  <si>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</si>
  <si>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</si>
  <si>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</si>
  <si>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</si>
  <si>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</si>
  <si>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</si>
  <si>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</si>
  <si>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</si>
  <si>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</si>
  <si>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</si>
  <si>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</si>
  <si>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</si>
  <si>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</si>
  <si>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</si>
  <si>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</si>
  <si>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</si>
  <si>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</si>
  <si>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</si>
  <si>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</si>
  <si>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</si>
  <si>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</si>
  <si>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</si>
  <si>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</si>
  <si>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</si>
  <si>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</si>
  <si>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</si>
  <si>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</si>
  <si>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</si>
  <si>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</si>
  <si>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</si>
  <si>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</si>
  <si>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</si>
  <si>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</si>
  <si>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</si>
  <si>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</si>
  <si>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</si>
  <si>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</si>
  <si>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</si>
  <si>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</si>
  <si>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</si>
  <si>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</si>
  <si>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</si>
  <si>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</si>
  <si>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</si>
  <si>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</si>
  <si>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</si>
  <si>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</si>
  <si>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</si>
  <si>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</si>
  <si>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</si>
  <si>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</si>
  <si>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</si>
  <si>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</si>
  <si>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</si>
  <si>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</si>
  <si>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</si>
  <si>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</si>
  <si>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</si>
  <si>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</si>
  <si>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</si>
  <si>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</si>
  <si>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</si>
  <si>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</si>
  <si>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</si>
  <si>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</si>
  <si>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</si>
  <si>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</si>
  <si>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</si>
  <si>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</si>
  <si>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</si>
  <si>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</si>
  <si>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</si>
  <si>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</si>
  <si>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</si>
  <si>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</si>
  <si>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</si>
  <si>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</si>
  <si>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</si>
  <si>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</si>
  <si>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</si>
  <si>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</si>
  <si>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</si>
  <si>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</si>
  <si>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</si>
  <si>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</si>
  <si>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</si>
  <si>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</si>
  <si>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</si>
  <si>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</si>
  <si>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</si>
  <si>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</si>
  <si>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</si>
  <si>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</si>
  <si>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</si>
  <si>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</si>
  <si>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</si>
  <si>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</si>
  <si>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</si>
  <si>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</si>
  <si>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</si>
  <si>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</si>
  <si>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</si>
  <si>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</si>
  <si>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</si>
  <si>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</si>
  <si>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</si>
  <si>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</si>
  <si>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</si>
  <si>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</si>
  <si>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</si>
  <si>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</si>
  <si>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</si>
  <si>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</si>
  <si>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</si>
  <si>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</si>
  <si>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</si>
  <si>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</si>
  <si>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</si>
  <si>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</si>
  <si>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</si>
  <si>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</si>
  <si>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</si>
  <si>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</si>
  <si>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</si>
  <si>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</si>
  <si>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</si>
  <si>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</si>
  <si>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</si>
  <si>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</si>
  <si>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</si>
  <si>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</si>
  <si>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</si>
  <si>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</si>
  <si>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</si>
  <si>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</si>
  <si>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</si>
  <si>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</si>
  <si>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</si>
  <si>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</si>
  <si>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</si>
  <si>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</si>
  <si>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</si>
  <si>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</si>
  <si>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</si>
  <si>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</si>
  <si>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</si>
  <si>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</si>
  <si>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</si>
  <si>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</si>
  <si>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</si>
  <si>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</si>
  <si>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</si>
  <si>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</si>
  <si>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</si>
  <si>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</si>
  <si>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</si>
  <si>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</si>
  <si>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</si>
  <si>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</si>
  <si>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</si>
  <si>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</si>
  <si>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</si>
  <si>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</si>
  <si>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</si>
  <si>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</si>
  <si>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</si>
  <si>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</si>
  <si>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</si>
  <si>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</si>
  <si>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</si>
  <si>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</si>
  <si>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</si>
  <si>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</si>
  <si>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</si>
  <si>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</si>
  <si>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</si>
  <si>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</si>
  <si>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</si>
  <si>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</si>
  <si>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</si>
  <si>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</si>
  <si>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</si>
  <si>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</si>
  <si>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</si>
  <si>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</si>
  <si>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</si>
  <si>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</si>
  <si>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</si>
  <si>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</si>
  <si>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</si>
  <si>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</si>
  <si>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</si>
  <si>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</si>
  <si>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</si>
  <si>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</si>
  <si>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</si>
  <si>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</si>
  <si>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</si>
  <si>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</si>
  <si>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</si>
  <si>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</si>
  <si>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</si>
  <si>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</si>
  <si>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</si>
  <si>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</si>
  <si>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</si>
  <si>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</si>
  <si>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</si>
  <si>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</si>
  <si>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</si>
  <si>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</si>
  <si>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</si>
  <si>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</si>
  <si>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</si>
  <si>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</si>
  <si>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</si>
  <si>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</si>
  <si>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</si>
  <si>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</si>
  <si>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</si>
  <si>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</si>
  <si>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</si>
  <si>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</si>
  <si>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</si>
  <si>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</si>
  <si>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</si>
  <si>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</si>
  <si>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</si>
  <si>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</si>
  <si>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</si>
  <si>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</si>
  <si>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</si>
  <si>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</si>
  <si>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</si>
  <si>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</si>
  <si>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</si>
  <si>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</si>
  <si>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</si>
  <si>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</si>
  <si>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</si>
  <si>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</si>
  <si>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</si>
  <si>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</si>
  <si>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</si>
  <si>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</si>
  <si>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</si>
  <si>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</si>
  <si>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</si>
  <si>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</si>
  <si>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</si>
  <si>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</si>
  <si>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</si>
  <si>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</si>
  <si>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</si>
  <si>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</si>
  <si>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</si>
  <si>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</si>
  <si>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</si>
  <si>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</si>
  <si>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</si>
  <si>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</si>
  <si>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</si>
  <si>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</si>
  <si>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</si>
  <si>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</si>
  <si>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</si>
  <si>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</si>
  <si>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</si>
  <si>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</si>
  <si>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</si>
  <si>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</si>
  <si>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</si>
  <si>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</si>
  <si>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</si>
  <si>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</si>
  <si>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</si>
  <si>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</si>
  <si>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</si>
  <si>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</si>
  <si>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</si>
  <si>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</si>
  <si>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</si>
  <si>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</si>
  <si>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</si>
  <si>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</si>
  <si>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</si>
  <si>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</si>
  <si>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</si>
  <si>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</si>
  <si>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</si>
  <si>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</si>
  <si>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</si>
  <si>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</si>
  <si>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</si>
  <si>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</si>
  <si>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</si>
  <si>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</si>
  <si>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</si>
  <si>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</si>
  <si>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</si>
  <si>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</si>
  <si>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</si>
  <si>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</si>
  <si>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</si>
  <si>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</si>
  <si>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</si>
  <si>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</si>
  <si>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</si>
  <si>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</si>
  <si>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</si>
  <si>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</si>
  <si>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</si>
  <si>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</si>
  <si>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</si>
  <si>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</si>
  <si>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</si>
  <si>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</si>
  <si>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</si>
  <si>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</si>
  <si>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</si>
  <si>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</si>
  <si>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</si>
  <si>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</si>
  <si>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</si>
  <si>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</si>
  <si>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</si>
  <si>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</si>
  <si>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</si>
  <si>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</si>
  <si>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</si>
  <si>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</si>
  <si>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</si>
  <si>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</si>
  <si>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</si>
  <si>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</si>
  <si>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</si>
  <si>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</si>
  <si>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</si>
  <si>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</si>
  <si>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</si>
  <si>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</si>
  <si>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</si>
  <si>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</si>
  <si>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</si>
  <si>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</si>
  <si>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</si>
  <si>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</si>
  <si>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</si>
  <si>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</si>
  <si>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</si>
  <si>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</si>
  <si>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</si>
  <si>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</si>
  <si>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</si>
  <si>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</si>
  <si>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</si>
  <si>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</si>
  <si>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</si>
  <si>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</si>
  <si>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</si>
  <si>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</si>
  <si>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</si>
  <si>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</si>
  <si>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</si>
  <si>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</si>
  <si>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</si>
  <si>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</si>
  <si>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</si>
  <si>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</si>
  <si>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</si>
  <si>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</si>
  <si>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</si>
  <si>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</si>
  <si>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</si>
  <si>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</si>
  <si>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</si>
  <si>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</si>
  <si>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</si>
  <si>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</si>
  <si>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</si>
  <si>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</si>
  <si>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</si>
  <si>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</si>
  <si>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</si>
  <si>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</si>
  <si>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</si>
  <si>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</si>
  <si>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</si>
  <si>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</si>
  <si>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</si>
  <si>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</si>
  <si>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</si>
  <si>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</si>
  <si>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</si>
  <si>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</si>
  <si>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</si>
  <si>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</si>
  <si>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</si>
  <si>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</si>
  <si>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</si>
  <si>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</si>
  <si>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</si>
  <si>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</si>
  <si>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</si>
  <si>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</si>
  <si>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</si>
  <si>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</si>
  <si>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</si>
  <si>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</si>
  <si>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</si>
  <si>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</si>
  <si>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</si>
  <si>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</si>
  <si>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</si>
  <si>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</si>
  <si>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</si>
  <si>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</si>
  <si>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</si>
  <si>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</si>
  <si>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</si>
  <si>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</si>
  <si>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</si>
  <si>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</si>
  <si>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</si>
  <si>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</si>
  <si>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</si>
  <si>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</si>
  <si>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</si>
  <si>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</si>
  <si>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</si>
  <si>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</si>
  <si>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</si>
  <si>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</si>
  <si>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</si>
  <si>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</si>
  <si>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</si>
  <si>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</si>
  <si>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</si>
  <si>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</si>
  <si>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</si>
  <si>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</si>
  <si>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</si>
  <si>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</si>
  <si>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</si>
  <si>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</si>
  <si>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</si>
  <si>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</si>
  <si>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</si>
  <si>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</si>
  <si>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</si>
  <si>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</si>
  <si>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</si>
  <si>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</si>
  <si>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</si>
  <si>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</si>
  <si>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</si>
  <si>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</si>
  <si>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</si>
  <si>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</si>
  <si>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</si>
  <si>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</si>
  <si>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</si>
  <si>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</si>
  <si>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</si>
  <si>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</si>
  <si>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</si>
  <si>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</si>
  <si>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</si>
  <si>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</si>
  <si>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</si>
  <si>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</si>
  <si>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</si>
  <si>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</si>
  <si>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</si>
  <si>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</si>
  <si>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</si>
  <si>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</si>
  <si>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</si>
  <si>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</si>
  <si>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</si>
  <si>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</si>
  <si>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</si>
  <si>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</si>
  <si>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</si>
  <si>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</si>
  <si>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</si>
  <si>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</si>
  <si>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</si>
  <si>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</si>
  <si>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</si>
  <si>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</si>
  <si>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</si>
  <si>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</si>
  <si>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</si>
  <si>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</si>
  <si>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</si>
  <si>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</si>
  <si>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</si>
  <si>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</si>
  <si>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</si>
  <si>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</si>
  <si>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</si>
  <si>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</si>
  <si>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</si>
  <si>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</si>
  <si>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</si>
  <si>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</si>
  <si>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</si>
  <si>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</si>
  <si>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</si>
  <si>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</si>
  <si>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</si>
  <si>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</si>
  <si>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</si>
  <si>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</si>
  <si>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</si>
  <si>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</si>
  <si>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</si>
  <si>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</si>
  <si>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</si>
  <si>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</si>
  <si>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</si>
  <si>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</si>
  <si>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</si>
  <si>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</si>
  <si>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</si>
  <si>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</si>
  <si>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</si>
  <si>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</si>
  <si>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</si>
  <si>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</si>
  <si>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</si>
  <si>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</si>
  <si>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</si>
  <si>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</si>
  <si>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</si>
  <si>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</si>
  <si>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</si>
  <si>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</si>
  <si>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</si>
  <si>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</si>
  <si>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</si>
  <si>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</si>
  <si>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</si>
  <si>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</si>
  <si>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</si>
  <si>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</si>
  <si>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</si>
  <si>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</si>
  <si>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</si>
  <si>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</si>
  <si>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</si>
  <si>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</si>
  <si>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</si>
  <si>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</si>
  <si>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</si>
  <si>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</si>
  <si>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</si>
  <si>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</si>
  <si>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</si>
  <si>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</si>
  <si>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</si>
  <si>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</si>
  <si>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</si>
  <si>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</si>
  <si>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</si>
  <si>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</si>
  <si>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</si>
  <si>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</si>
  <si>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</si>
  <si>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</si>
  <si>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</si>
  <si>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</si>
  <si>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</si>
  <si>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</si>
  <si>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</si>
  <si>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</si>
  <si>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</si>
  <si>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</si>
  <si>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</si>
  <si>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</si>
  <si>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</si>
  <si>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</si>
  <si>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</si>
  <si>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</si>
  <si>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</si>
  <si>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</si>
  <si>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</si>
  <si>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</si>
  <si>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</si>
  <si>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</si>
  <si>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</si>
  <si>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</si>
  <si>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</si>
  <si>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</si>
  <si>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</si>
  <si>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</si>
  <si>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</si>
  <si>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</si>
  <si>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</si>
  <si>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</si>
  <si>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</si>
  <si>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</si>
  <si>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</si>
  <si>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</si>
  <si>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</si>
  <si>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</si>
  <si>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</si>
  <si>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</si>
  <si>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</si>
  <si>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</si>
  <si>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</si>
  <si>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</si>
  <si>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</si>
  <si>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</si>
  <si>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</si>
  <si>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</si>
  <si>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</si>
  <si>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</si>
  <si>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</si>
  <si>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</si>
  <si>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</si>
  <si>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</si>
  <si>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</si>
  <si>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</si>
  <si>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</si>
  <si>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</si>
  <si>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</si>
  <si>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</si>
  <si>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</si>
  <si>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</si>
  <si>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</si>
  <si>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</si>
  <si>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</si>
  <si>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</si>
  <si>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</si>
  <si>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</si>
  <si>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</si>
  <si>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</si>
  <si>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</si>
  <si>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</si>
  <si>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</si>
  <si>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</si>
  <si>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</si>
  <si>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</si>
  <si>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</si>
  <si>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</si>
  <si>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</si>
  <si>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</si>
  <si>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</si>
  <si>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</si>
  <si>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</si>
  <si>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</si>
  <si>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</si>
  <si>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</si>
  <si>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</si>
  <si>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</si>
  <si>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</si>
  <si>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</si>
  <si>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</si>
  <si>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</si>
  <si>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</si>
  <si>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</si>
  <si>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</si>
  <si>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</si>
  <si>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</si>
  <si>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</si>
  <si>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</si>
  <si>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</si>
  <si>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</si>
  <si>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</si>
  <si>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</si>
  <si>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</si>
  <si>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</si>
  <si>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</si>
  <si>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</si>
  <si>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</si>
  <si>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</si>
  <si>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</si>
  <si>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</si>
  <si>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</si>
  <si>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</si>
  <si>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</si>
  <si>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</si>
  <si>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</si>
  <si>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</si>
  <si>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</si>
  <si>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</si>
  <si>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</si>
  <si>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</si>
  <si>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</si>
  <si>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</si>
  <si>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</si>
  <si>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</si>
  <si>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</si>
  <si>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</si>
  <si>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</si>
  <si>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</si>
  <si>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</si>
  <si>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</si>
  <si>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</si>
  <si>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</si>
  <si>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</si>
  <si>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</si>
  <si>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</si>
  <si>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</si>
  <si>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</si>
  <si>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</si>
  <si>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</si>
  <si>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</si>
  <si>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</si>
  <si>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</si>
  <si>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</si>
  <si>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</si>
  <si>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</si>
  <si>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</si>
  <si>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</si>
  <si>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</si>
  <si>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</si>
  <si>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</si>
  <si>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</si>
  <si>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</si>
  <si>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</si>
  <si>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</si>
  <si>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</si>
  <si>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</si>
  <si>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</si>
  <si>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</si>
  <si>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</si>
  <si>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</si>
  <si>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</si>
  <si>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</si>
  <si>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</si>
  <si>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</si>
  <si>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</si>
  <si>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</si>
  <si>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</si>
  <si>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</si>
  <si>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</si>
  <si>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</si>
  <si>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</si>
  <si>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</si>
  <si>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</si>
  <si>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</si>
  <si>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</si>
  <si>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</si>
  <si>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</si>
  <si>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</si>
  <si>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</si>
  <si>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</si>
  <si>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</si>
  <si>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</si>
  <si>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</si>
  <si>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</si>
  <si>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</si>
  <si>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</si>
  <si>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</si>
  <si>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</si>
  <si>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</si>
  <si>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</si>
  <si>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</si>
  <si>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</si>
  <si>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</si>
  <si>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</si>
  <si>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</si>
  <si>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</si>
  <si>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</si>
  <si>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</si>
  <si>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</si>
  <si>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</si>
  <si>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</si>
  <si>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</si>
  <si>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</si>
  <si>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</si>
  <si>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</si>
  <si>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</si>
  <si>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</si>
  <si>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</si>
  <si>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</si>
  <si>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</si>
  <si>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</si>
  <si>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</si>
  <si>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</si>
  <si>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</si>
  <si>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</si>
  <si>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</si>
  <si>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</si>
  <si>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</si>
  <si>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</si>
  <si>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</si>
  <si>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</si>
  <si>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</si>
  <si>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</si>
  <si>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</si>
  <si>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</si>
  <si>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</si>
  <si>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</si>
  <si>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</si>
  <si>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</si>
  <si>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</si>
  <si>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</si>
  <si>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</si>
  <si>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</si>
  <si>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</si>
  <si>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</si>
  <si>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</si>
  <si>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</si>
  <si>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</si>
  <si>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</si>
  <si>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</si>
  <si>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</si>
  <si>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</si>
  <si>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</si>
  <si>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</si>
  <si>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</si>
  <si>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</si>
  <si>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</si>
  <si>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</si>
  <si>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</si>
  <si>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</si>
  <si>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</si>
  <si>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</si>
  <si>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</si>
  <si>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</si>
  <si>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</si>
  <si>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</si>
  <si>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</si>
  <si>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</si>
  <si>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</si>
  <si>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</si>
  <si>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</si>
  <si>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</si>
  <si>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</si>
  <si>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</si>
  <si>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</si>
  <si>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</si>
  <si>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</si>
  <si>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</si>
  <si>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</si>
  <si>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</si>
  <si>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</si>
  <si>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</si>
  <si>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</si>
  <si>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</si>
  <si>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</si>
  <si>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</si>
  <si>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</si>
  <si>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</si>
  <si>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</si>
  <si>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</si>
  <si>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</si>
  <si>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</si>
  <si>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</si>
  <si>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</si>
  <si>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</si>
  <si>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</si>
  <si>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</si>
  <si>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</si>
  <si>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</si>
  <si>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</si>
  <si>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</si>
  <si>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</si>
  <si>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</si>
  <si>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</si>
  <si>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</si>
  <si>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</si>
  <si>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</si>
  <si>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</si>
  <si>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</si>
  <si>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</si>
  <si>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</si>
  <si>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</si>
  <si>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</si>
  <si>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</si>
  <si>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</si>
  <si>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</si>
  <si>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</si>
  <si>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</si>
  <si>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</si>
  <si>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</si>
  <si>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</si>
  <si>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</si>
  <si>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</si>
  <si>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</si>
  <si>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</si>
  <si>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</si>
  <si>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</si>
  <si>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</si>
  <si>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</si>
  <si>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</si>
  <si>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</si>
  <si>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</si>
  <si>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</si>
  <si>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</si>
  <si>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</si>
  <si>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</si>
  <si>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</si>
  <si>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</si>
  <si>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</si>
  <si>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</si>
  <si>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</si>
  <si>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</si>
  <si>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</si>
  <si>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</si>
  <si>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</si>
  <si>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</si>
  <si>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</si>
  <si>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</si>
  <si>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</si>
  <si>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</si>
  <si>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</si>
  <si>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</si>
  <si>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</si>
  <si>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</si>
  <si>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</si>
  <si>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</si>
  <si>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</si>
  <si>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</si>
  <si>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</si>
  <si>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</si>
  <si>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</si>
  <si>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</si>
  <si>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</si>
  <si>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</si>
  <si>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</si>
  <si>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</si>
  <si>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</si>
  <si>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</si>
  <si>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</si>
  <si>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</si>
  <si>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</si>
  <si>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</si>
  <si>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</si>
  <si>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</si>
  <si>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</si>
  <si>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</si>
  <si>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</si>
  <si>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</si>
  <si>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</si>
  <si>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</si>
  <si>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</si>
  <si>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</si>
  <si>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</si>
  <si>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</si>
  <si>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</si>
  <si>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</si>
  <si>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</si>
  <si>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</si>
  <si>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</si>
  <si>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</si>
  <si>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</si>
  <si>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</si>
  <si>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</si>
  <si>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</si>
  <si>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</si>
  <si>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</si>
  <si>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</si>
  <si>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</si>
  <si>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</si>
  <si>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</si>
  <si>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</si>
  <si>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</si>
  <si>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</si>
  <si>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</si>
  <si>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</si>
  <si>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</si>
  <si>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</si>
  <si>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</si>
  <si>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</si>
  <si>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</si>
  <si>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</si>
  <si>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</si>
  <si>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</si>
  <si>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</si>
  <si>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</si>
  <si>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</si>
  <si>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</si>
  <si>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</si>
  <si>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</si>
  <si>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</si>
  <si>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</si>
  <si>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</si>
  <si>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</si>
  <si>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</si>
  <si>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</si>
  <si>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</si>
  <si>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</si>
  <si>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</si>
  <si>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</si>
  <si>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</si>
  <si>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</si>
  <si>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</si>
  <si>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</si>
  <si>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</si>
  <si>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</si>
  <si>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</si>
  <si>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</si>
  <si>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</si>
  <si>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</si>
  <si>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</si>
  <si>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</si>
  <si>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</si>
  <si>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</si>
  <si>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</si>
  <si>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</si>
  <si>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</si>
  <si>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</si>
  <si>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</si>
  <si>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</si>
  <si>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</si>
  <si>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</si>
  <si>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</si>
  <si>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</si>
  <si>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</si>
  <si>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</si>
  <si>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</si>
  <si>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</si>
  <si>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</si>
  <si>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</si>
  <si>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</si>
  <si>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</si>
  <si>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</si>
  <si>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</si>
  <si>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</si>
  <si>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</si>
  <si>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</si>
  <si>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</si>
  <si>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</si>
  <si>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</si>
  <si>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</si>
  <si>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</si>
  <si>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</si>
  <si>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</si>
  <si>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</si>
  <si>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</si>
  <si>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</si>
  <si>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</si>
  <si>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</si>
  <si>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</si>
  <si>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</si>
  <si>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</si>
  <si>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</si>
  <si>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</si>
  <si>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</si>
  <si>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</si>
  <si>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</si>
  <si>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</si>
  <si>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</si>
  <si>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</si>
  <si>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</si>
  <si>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</si>
  <si>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</si>
  <si>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</si>
  <si>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</si>
  <si>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</si>
  <si>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</si>
  <si>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</si>
  <si>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</si>
  <si>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</si>
  <si>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</si>
  <si>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</si>
  <si>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</si>
  <si>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</si>
  <si>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</si>
  <si>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</si>
  <si>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</si>
  <si>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</si>
  <si>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</si>
  <si>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</si>
  <si>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</si>
  <si>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</si>
  <si>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</si>
  <si>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</si>
  <si>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</si>
  <si>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</si>
  <si>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</si>
  <si>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</si>
  <si>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</si>
  <si>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</si>
  <si>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</si>
  <si>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</si>
  <si>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</si>
  <si>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</si>
  <si>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</si>
  <si>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</si>
  <si>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</si>
  <si>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</si>
  <si>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</si>
  <si>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</si>
  <si>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</si>
  <si>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</si>
  <si>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</si>
  <si>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</si>
  <si>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</si>
  <si>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</si>
  <si>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</si>
  <si>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</si>
  <si>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</si>
  <si>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</si>
  <si>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</si>
  <si>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</si>
  <si>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</si>
  <si>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</si>
  <si>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</si>
  <si>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</si>
  <si>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</si>
  <si>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</si>
  <si>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</si>
  <si>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</si>
  <si>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</si>
  <si>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</si>
  <si>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</si>
  <si>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</si>
  <si>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</si>
  <si>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</si>
  <si>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</si>
  <si>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</si>
  <si>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</si>
  <si>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</si>
  <si>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</si>
  <si>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</si>
  <si>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</si>
  <si>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</si>
  <si>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</si>
  <si>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</si>
  <si>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</si>
  <si>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</si>
  <si>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</si>
  <si>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</si>
  <si>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</si>
  <si>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</si>
  <si>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</si>
  <si>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</si>
  <si>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</si>
  <si>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</si>
  <si>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</si>
  <si>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</si>
  <si>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</si>
  <si>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</si>
  <si>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</si>
  <si>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</si>
  <si>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</si>
  <si>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</si>
  <si>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</si>
  <si>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</si>
  <si>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</si>
  <si>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</si>
  <si>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</si>
  <si>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</si>
  <si>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</si>
  <si>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</si>
  <si>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</si>
  <si>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</si>
  <si>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</si>
  <si>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</si>
  <si>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</si>
  <si>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</si>
  <si>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</si>
  <si>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</si>
  <si>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</si>
  <si>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</si>
  <si>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</si>
  <si>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</si>
  <si>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</si>
  <si>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</si>
  <si>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</si>
  <si>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</si>
  <si>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</si>
  <si>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</si>
  <si>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</si>
  <si>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</si>
  <si>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</si>
  <si>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</si>
  <si>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</si>
  <si>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</si>
  <si>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</si>
  <si>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</si>
  <si>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</si>
  <si>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</si>
  <si>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</si>
  <si>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</si>
  <si>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</si>
  <si>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</si>
  <si>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</si>
  <si>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</si>
  <si>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</si>
  <si>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</si>
  <si>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</si>
  <si>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</si>
  <si>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</si>
  <si>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</si>
  <si>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</si>
  <si>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</si>
  <si>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</si>
  <si>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</si>
  <si>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</si>
  <si>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</si>
  <si>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</si>
  <si>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</si>
  <si>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</si>
  <si>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</si>
  <si>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</si>
  <si>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</si>
  <si>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</si>
  <si>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</si>
  <si>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</si>
  <si>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</si>
  <si>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</si>
  <si>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</si>
  <si>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</si>
  <si>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</si>
  <si>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</si>
  <si>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</si>
  <si>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</si>
  <si>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</si>
  <si>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</si>
  <si>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</si>
  <si>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</si>
  <si>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</si>
  <si>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</si>
  <si>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</si>
  <si>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</si>
  <si>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</si>
  <si>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</si>
  <si>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</si>
  <si>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</si>
  <si>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</si>
  <si>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</si>
  <si>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</si>
  <si>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</si>
  <si>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</si>
  <si>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</si>
  <si>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</si>
  <si>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</si>
  <si>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</si>
  <si>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</si>
  <si>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</si>
  <si>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</si>
  <si>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</si>
  <si>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</si>
  <si>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</si>
  <si>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</si>
  <si>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</si>
  <si>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</si>
  <si>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</si>
  <si>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</si>
  <si>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</si>
  <si>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</si>
  <si>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</si>
  <si>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</si>
  <si>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</si>
  <si>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</si>
  <si>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</si>
  <si>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</si>
  <si>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</si>
  <si>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</si>
  <si>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</si>
  <si>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</si>
  <si>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</si>
  <si>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</si>
  <si>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</si>
  <si>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</si>
  <si>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</si>
  <si>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</si>
  <si>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</si>
  <si>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</si>
  <si>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</si>
  <si>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</si>
  <si>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</si>
  <si>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</si>
  <si>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</si>
  <si>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</si>
  <si>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</si>
  <si>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</si>
  <si>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</si>
  <si>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</si>
  <si>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</si>
  <si>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</si>
  <si>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</si>
  <si>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</si>
  <si>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</si>
  <si>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</si>
  <si>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</si>
  <si>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</si>
  <si>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</si>
  <si>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</si>
  <si>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</si>
  <si>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</si>
  <si>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</si>
  <si>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</si>
  <si>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</si>
  <si>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</si>
  <si>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</si>
  <si>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</si>
  <si>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</si>
  <si>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</si>
  <si>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</si>
  <si>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</si>
  <si>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</si>
  <si>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</si>
  <si>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</si>
  <si>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</si>
  <si>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</si>
  <si>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</si>
  <si>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</si>
  <si>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</si>
  <si>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</si>
  <si>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</si>
  <si>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</si>
  <si>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</si>
  <si>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</si>
  <si>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</si>
  <si>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</si>
  <si>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</si>
  <si>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</si>
  <si>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</si>
  <si>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</si>
  <si>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</si>
  <si>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</si>
  <si>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</si>
  <si>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</si>
  <si>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</si>
  <si>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</si>
  <si>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</si>
  <si>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</si>
  <si>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</si>
  <si>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</si>
  <si>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</si>
  <si>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</si>
  <si>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</si>
  <si>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</si>
  <si>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</si>
  <si>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</si>
  <si>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</si>
  <si>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</si>
  <si>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</si>
  <si>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</si>
  <si>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</si>
  <si>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</si>
  <si>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</si>
  <si>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</si>
  <si>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</si>
  <si>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</si>
  <si>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</si>
  <si>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</si>
  <si>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</si>
  <si>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</si>
  <si>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</si>
  <si>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</si>
  <si>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</si>
  <si>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</si>
  <si>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</si>
  <si>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</si>
  <si>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</si>
  <si>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</si>
  <si>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</si>
  <si>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</si>
  <si>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</si>
  <si>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</si>
  <si>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</si>
  <si>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</si>
  <si>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</si>
  <si>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</si>
  <si>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</si>
  <si>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</si>
  <si>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</si>
  <si>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</si>
  <si>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</si>
  <si>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</si>
  <si>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</si>
  <si>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</si>
  <si>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</si>
  <si>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</si>
  <si>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</si>
  <si>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</si>
  <si>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</si>
  <si>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</si>
  <si>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</si>
  <si>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</si>
  <si>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</si>
  <si>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</si>
  <si>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</si>
  <si>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</si>
  <si>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</si>
  <si>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</si>
  <si>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</si>
  <si>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</si>
  <si>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</si>
  <si>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</si>
  <si>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</si>
  <si>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</si>
  <si>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</si>
  <si>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</si>
  <si>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</si>
  <si>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</si>
  <si>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</si>
  <si>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</si>
  <si>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</si>
  <si>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</si>
  <si>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</si>
  <si>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</si>
  <si>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</si>
  <si>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</si>
  <si>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</si>
  <si>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</si>
  <si>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</si>
  <si>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</si>
  <si>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</si>
  <si>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</si>
  <si>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</si>
  <si>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</si>
  <si>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</si>
  <si>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</si>
  <si>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</si>
  <si>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</si>
  <si>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</si>
  <si>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</si>
  <si>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</si>
  <si>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</si>
  <si>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</si>
  <si>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</si>
  <si>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</si>
  <si>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</si>
  <si>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</si>
  <si>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</si>
  <si>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</si>
  <si>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</si>
  <si>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</si>
  <si>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</si>
  <si>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</si>
  <si>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</si>
  <si>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</si>
  <si>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</si>
  <si>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</si>
  <si>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</si>
  <si>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</si>
  <si>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</si>
  <si>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</si>
  <si>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</si>
  <si>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</si>
  <si>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</si>
  <si>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</si>
  <si>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</si>
  <si>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</si>
  <si>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</si>
  <si>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</si>
  <si>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</si>
  <si>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</si>
  <si>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</si>
  <si>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</si>
  <si>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</si>
  <si>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</si>
  <si>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</si>
  <si>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</si>
  <si>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</si>
  <si>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</si>
  <si>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</si>
  <si>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</si>
  <si>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</si>
  <si>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</si>
  <si>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</si>
  <si>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</si>
  <si>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</si>
  <si>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</si>
  <si>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</si>
  <si>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</si>
  <si>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</si>
  <si>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</si>
  <si>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</si>
  <si>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</si>
  <si>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</si>
  <si>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</si>
  <si>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</si>
  <si>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</si>
  <si>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</si>
  <si>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</si>
  <si>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</si>
  <si>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</si>
  <si>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</si>
  <si>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</si>
  <si>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</si>
  <si>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</si>
  <si>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</si>
  <si>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</si>
  <si>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</si>
  <si>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</si>
  <si>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</si>
  <si>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</si>
  <si>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</si>
  <si>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</si>
  <si>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</si>
  <si>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</si>
  <si>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</si>
  <si>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</si>
  <si>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</si>
  <si>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</si>
  <si>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</si>
  <si>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</si>
  <si>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</si>
  <si>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</si>
  <si>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</si>
  <si>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</si>
  <si>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</si>
  <si>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</si>
  <si>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</si>
  <si>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</si>
  <si>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</si>
  <si>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</si>
  <si>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</si>
  <si>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</si>
  <si>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</si>
  <si>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</si>
  <si>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</si>
  <si>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</si>
  <si>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</si>
  <si>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</si>
  <si>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</si>
  <si>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</si>
  <si>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</si>
  <si>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</si>
  <si>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</si>
  <si>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</si>
  <si>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</si>
  <si>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</si>
  <si>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</si>
  <si>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</si>
  <si>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</si>
  <si>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</si>
  <si>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</si>
  <si>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</si>
  <si>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</si>
  <si>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</si>
  <si>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</si>
  <si>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</si>
  <si>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</si>
  <si>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</si>
  <si>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</si>
  <si>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</si>
  <si>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</si>
  <si>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</si>
  <si>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</si>
  <si>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</si>
  <si>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</si>
  <si>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</si>
  <si>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</si>
  <si>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</si>
  <si>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</si>
  <si>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</si>
  <si>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</si>
  <si>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</si>
  <si>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</si>
  <si>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</si>
  <si>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</si>
  <si>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</si>
  <si>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</si>
  <si>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</si>
  <si>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</si>
  <si>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</si>
  <si>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</si>
  <si>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</si>
  <si>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</si>
  <si>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</si>
  <si>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</si>
  <si>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</si>
  <si>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</si>
  <si>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</si>
  <si>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</si>
  <si>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</si>
  <si>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</si>
  <si>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</si>
  <si>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</si>
  <si>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</si>
  <si>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</si>
  <si>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</si>
  <si>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</si>
  <si>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</si>
  <si>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</si>
  <si>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</si>
  <si>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</si>
  <si>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</si>
  <si>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</si>
  <si>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</si>
  <si>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</si>
  <si>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</si>
  <si>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</si>
  <si>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</si>
  <si>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</si>
  <si>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</si>
  <si>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</si>
  <si>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</si>
  <si>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</si>
  <si>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</si>
  <si>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</si>
  <si>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</si>
  <si>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</si>
  <si>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</si>
  <si>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</si>
  <si>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</si>
  <si>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</si>
  <si>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</si>
  <si>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</si>
  <si>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</si>
  <si>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</si>
  <si>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</si>
  <si>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</si>
  <si>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</si>
  <si>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</si>
  <si>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</si>
  <si>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</si>
  <si>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</si>
  <si>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</si>
  <si>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</si>
  <si>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</si>
  <si>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</si>
  <si>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</si>
  <si>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</si>
  <si>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</si>
  <si>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</si>
  <si>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</si>
  <si>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</si>
  <si>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</si>
  <si>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</si>
  <si>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</si>
  <si>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</si>
  <si>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</si>
  <si>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</si>
  <si>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</si>
  <si>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</si>
  <si>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</si>
  <si>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</si>
  <si>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</si>
  <si>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</si>
  <si>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</si>
  <si>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</si>
  <si>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</si>
  <si>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</si>
  <si>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</si>
  <si>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</si>
  <si>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</si>
  <si>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</si>
  <si>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</si>
  <si>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</si>
  <si>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</si>
  <si>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</si>
  <si>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</si>
  <si>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</si>
  <si>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</si>
  <si>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</si>
  <si>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</si>
  <si>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</si>
  <si>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</si>
  <si>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</si>
  <si>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</si>
  <si>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</si>
  <si>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</si>
  <si>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</si>
  <si>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</si>
  <si>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</si>
  <si>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</si>
  <si>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</si>
  <si>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</si>
  <si>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</si>
  <si>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</si>
  <si>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</si>
  <si>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</si>
  <si>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</si>
  <si>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</si>
  <si>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</si>
  <si>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</si>
  <si>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</si>
  <si>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</si>
  <si>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</si>
  <si>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</si>
  <si>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</si>
  <si>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</si>
  <si>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</si>
  <si>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</si>
  <si>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</si>
  <si>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</si>
  <si>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</si>
  <si>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</si>
  <si>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</si>
  <si>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</si>
  <si>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</si>
  <si>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</si>
  <si>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</si>
  <si>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</si>
  <si>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</si>
  <si>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</si>
  <si>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</si>
  <si>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</si>
  <si>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</si>
  <si>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</si>
  <si>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</si>
  <si>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</si>
  <si>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</si>
  <si>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</si>
  <si>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</si>
  <si>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</si>
  <si>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</si>
  <si>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</si>
  <si>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</si>
  <si>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</si>
  <si>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</si>
  <si>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</si>
  <si>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</si>
  <si>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</si>
  <si>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</si>
  <si>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</si>
  <si>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</si>
  <si>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</si>
  <si>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</si>
  <si>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</si>
  <si>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</si>
  <si>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</si>
  <si>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</si>
  <si>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</si>
  <si>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</si>
  <si>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</si>
  <si>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</si>
  <si>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</si>
  <si>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</si>
  <si>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</si>
  <si>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</si>
  <si>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</si>
  <si>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</si>
  <si>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</si>
  <si>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</si>
  <si>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</si>
  <si>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</si>
  <si>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</si>
  <si>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</si>
  <si>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</si>
  <si>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</si>
  <si>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</si>
  <si>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</si>
  <si>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</si>
  <si>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</si>
  <si>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</si>
  <si>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</si>
  <si>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</si>
  <si>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</si>
  <si>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</si>
  <si>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</si>
  <si>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</si>
  <si>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</si>
  <si>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</si>
  <si>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</si>
  <si>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</si>
  <si>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</si>
  <si>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</si>
  <si>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</si>
  <si>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</si>
  <si>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</si>
  <si>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</si>
  <si>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</si>
  <si>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</si>
  <si>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</si>
  <si>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</si>
  <si>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</si>
  <si>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</si>
  <si>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</si>
  <si>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</si>
  <si>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</si>
  <si>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</si>
  <si>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</si>
  <si>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</si>
  <si>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</si>
  <si>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</si>
  <si>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</si>
  <si>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</si>
  <si>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</si>
  <si>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</si>
  <si>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</si>
  <si>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</si>
  <si>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</si>
  <si>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</si>
  <si>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</si>
  <si>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</si>
  <si>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</si>
  <si>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</si>
  <si>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</si>
  <si>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</si>
  <si>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</si>
  <si>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</si>
  <si>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</si>
  <si>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</si>
  <si>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</si>
  <si>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</si>
  <si>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</si>
  <si>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</si>
  <si>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</si>
  <si>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</si>
  <si>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</si>
  <si>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</si>
  <si>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</si>
  <si>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</si>
  <si>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</si>
  <si>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</si>
  <si>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</si>
  <si>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</si>
  <si>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</si>
  <si>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</si>
  <si>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</si>
  <si>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</si>
  <si>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</si>
  <si>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</si>
  <si>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</si>
  <si>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</si>
  <si>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</si>
  <si>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</si>
  <si>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</si>
  <si>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</si>
  <si>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</si>
  <si>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</si>
  <si>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</si>
  <si>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</si>
  <si>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</si>
  <si>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</si>
  <si>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</si>
  <si>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</si>
  <si>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</si>
  <si>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</si>
  <si>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</si>
  <si>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</si>
  <si>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</si>
  <si>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</si>
  <si>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</si>
  <si>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</si>
  <si>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</si>
  <si>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</si>
  <si>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</si>
  <si>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</si>
  <si>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</si>
  <si>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</si>
  <si>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</si>
  <si>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</si>
  <si>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</si>
  <si>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</si>
  <si>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</si>
  <si>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</si>
  <si>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</si>
  <si>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</si>
  <si>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</si>
  <si>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</si>
  <si>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</si>
  <si>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</si>
  <si>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</si>
  <si>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</si>
  <si>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</si>
  <si>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</si>
  <si>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</si>
  <si>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</si>
  <si>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</si>
  <si>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</si>
  <si>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</si>
  <si>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</si>
  <si>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</si>
  <si>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</si>
  <si>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</si>
  <si>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</si>
  <si>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</si>
  <si>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</si>
  <si>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</si>
  <si>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</si>
  <si>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</si>
  <si>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</si>
  <si>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</si>
  <si>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</si>
  <si>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</si>
  <si>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</si>
  <si>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</si>
  <si>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</si>
  <si>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</si>
  <si>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</si>
  <si>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</si>
  <si>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</si>
  <si>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</si>
  <si>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</si>
  <si>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</si>
  <si>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</si>
  <si>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</si>
  <si>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</si>
  <si>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</si>
  <si>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</si>
  <si>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</si>
  <si>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</si>
  <si>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</si>
  <si>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</si>
  <si>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</si>
  <si>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</si>
  <si>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</si>
  <si>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</si>
  <si>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</si>
  <si>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</si>
  <si>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</si>
  <si>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</si>
  <si>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</si>
  <si>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</si>
  <si>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</si>
  <si>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</si>
  <si>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</si>
  <si>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</si>
  <si>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</si>
  <si>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</si>
  <si>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</si>
  <si>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</si>
  <si>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</si>
  <si>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</si>
  <si>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</si>
  <si>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</si>
  <si>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</si>
  <si>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</si>
  <si>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</si>
  <si>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</si>
  <si>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</si>
  <si>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</si>
  <si>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</si>
  <si>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</si>
  <si>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</si>
  <si>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</si>
  <si>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</si>
  <si>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</si>
  <si>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</si>
  <si>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</si>
  <si>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</si>
  <si>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</si>
  <si>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</si>
  <si>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</si>
  <si>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</si>
  <si>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</si>
  <si>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</si>
  <si>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</si>
  <si>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</si>
  <si>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</si>
  <si>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</si>
  <si>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</si>
  <si>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</si>
  <si>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</si>
  <si>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</si>
  <si>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</si>
  <si>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</si>
  <si>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</si>
  <si>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</si>
  <si>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</si>
  <si>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</si>
  <si>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</si>
  <si>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</si>
  <si>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</si>
  <si>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</si>
  <si>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</si>
  <si>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</si>
  <si>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</si>
  <si>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</si>
  <si>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</si>
  <si>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</si>
  <si>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</si>
  <si>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</si>
  <si>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</si>
  <si>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</si>
  <si>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</si>
  <si>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</si>
  <si>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</si>
  <si>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</si>
  <si>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</si>
  <si>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</si>
  <si>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</si>
  <si>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</si>
  <si>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</si>
  <si>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</si>
  <si>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</si>
  <si>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</si>
  <si>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</si>
  <si>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</si>
  <si>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</si>
  <si>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</si>
  <si>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</si>
  <si>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</si>
  <si>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</si>
  <si>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</si>
  <si>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</si>
  <si>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</si>
  <si>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</si>
  <si>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</si>
  <si>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</si>
  <si>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</si>
  <si>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</si>
  <si>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</si>
  <si>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</si>
  <si>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</si>
  <si>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</si>
  <si>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</si>
  <si>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</si>
  <si>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</si>
  <si>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</si>
  <si>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</si>
  <si>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</si>
  <si>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</si>
  <si>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</si>
  <si>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</si>
  <si>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</si>
  <si>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</si>
  <si>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</si>
  <si>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</si>
  <si>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</si>
  <si>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</si>
  <si>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</si>
  <si>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</si>
  <si>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</si>
  <si>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</si>
  <si>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</si>
  <si>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</si>
  <si>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</si>
  <si>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</si>
  <si>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</si>
  <si>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</si>
  <si>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</si>
  <si>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</si>
  <si>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</si>
  <si>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</si>
  <si>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</si>
  <si>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</si>
  <si>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</si>
  <si>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</si>
  <si>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</si>
  <si>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</si>
  <si>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</si>
  <si>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</si>
  <si>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</si>
  <si>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</si>
  <si>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</si>
  <si>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</si>
  <si>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</si>
  <si>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</si>
  <si>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</si>
  <si>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</si>
  <si>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</si>
  <si>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</si>
  <si>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</si>
  <si>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</si>
  <si>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</si>
  <si>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</si>
  <si>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</si>
  <si>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</si>
  <si>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</si>
  <si>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</si>
  <si>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</si>
  <si>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</si>
  <si>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</si>
  <si>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</si>
  <si>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</si>
  <si>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</si>
  <si>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</si>
  <si>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</si>
  <si>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</si>
  <si>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</si>
  <si>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</si>
  <si>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</si>
  <si>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</si>
  <si>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</si>
  <si>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</si>
  <si>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</si>
  <si>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</si>
  <si>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</si>
  <si>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</si>
  <si>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</si>
  <si>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</si>
  <si>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</si>
  <si>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</si>
  <si>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</si>
  <si>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</si>
  <si>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</si>
  <si>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</si>
  <si>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</si>
  <si>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</si>
  <si>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</si>
  <si>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</si>
  <si>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</si>
  <si>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</si>
  <si>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</si>
  <si>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</si>
  <si>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</si>
  <si>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</si>
  <si>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</si>
  <si>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</si>
  <si>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</si>
  <si>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</si>
  <si>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</si>
  <si>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</si>
  <si>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</si>
  <si>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</si>
  <si>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</si>
  <si>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</si>
  <si>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</si>
  <si>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</si>
  <si>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</si>
  <si>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</si>
  <si>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</si>
  <si>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</si>
  <si>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</si>
  <si>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</si>
  <si>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</si>
  <si>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</si>
  <si>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</si>
  <si>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</si>
  <si>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</si>
  <si>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</si>
  <si>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</si>
  <si>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</si>
  <si>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</si>
  <si>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</si>
  <si>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</si>
  <si>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</si>
  <si>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</si>
  <si>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</si>
  <si>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</si>
  <si>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</si>
  <si>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</si>
  <si>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</si>
  <si>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</si>
  <si>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</si>
  <si>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</si>
  <si>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</si>
  <si>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</si>
  <si>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</si>
  <si>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</si>
  <si>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</si>
  <si>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</si>
  <si>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</si>
  <si>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</si>
  <si>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</si>
  <si>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</si>
  <si>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</si>
  <si>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</si>
  <si>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</si>
  <si>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</si>
  <si>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</si>
  <si>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</si>
  <si>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</si>
  <si>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</si>
  <si>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</si>
  <si>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</si>
  <si>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</si>
  <si>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</si>
  <si>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</si>
  <si>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</si>
  <si>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</si>
  <si>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</si>
  <si>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</si>
  <si>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</si>
  <si>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</si>
  <si>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</si>
  <si>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</si>
  <si>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</si>
  <si>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</si>
  <si>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</si>
  <si>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</si>
  <si>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</si>
  <si>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</si>
  <si>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</si>
  <si>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</si>
  <si>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</si>
  <si>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</si>
  <si>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</si>
  <si>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</si>
  <si>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</si>
  <si>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</si>
  <si>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</si>
  <si>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</si>
  <si>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</si>
  <si>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</si>
  <si>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</si>
  <si>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</si>
  <si>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</si>
  <si>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</si>
  <si>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</si>
  <si>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</si>
  <si>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</si>
  <si>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</si>
  <si>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</si>
  <si>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</si>
  <si>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</si>
  <si>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</si>
  <si>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</si>
  <si>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</si>
  <si>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</si>
  <si>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</si>
  <si>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</si>
  <si>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</si>
  <si>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</si>
  <si>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</si>
  <si>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</si>
  <si>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</si>
  <si>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</si>
  <si>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</si>
  <si>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</si>
  <si>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</si>
  <si>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</si>
  <si>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</si>
  <si>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</si>
  <si>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</si>
  <si>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</si>
  <si>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</si>
  <si>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</si>
  <si>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</si>
  <si>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</si>
  <si>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</si>
  <si>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</si>
  <si>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</si>
  <si>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</si>
  <si>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</si>
  <si>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</si>
  <si>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</si>
  <si>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</si>
  <si>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</si>
  <si>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</si>
  <si>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</si>
  <si>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</si>
  <si>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</si>
  <si>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</si>
  <si>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</si>
  <si>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</si>
  <si>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</si>
  <si>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</si>
  <si>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</si>
  <si>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</si>
  <si>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</si>
  <si>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</si>
  <si>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</si>
  <si>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</si>
  <si>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</si>
  <si>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</si>
  <si>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</si>
  <si>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</si>
  <si>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</si>
  <si>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</si>
  <si>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</si>
  <si>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</si>
  <si>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</si>
  <si>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</si>
  <si>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</si>
  <si>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</si>
  <si>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</si>
  <si>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</si>
  <si>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</si>
  <si>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</si>
  <si>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</si>
  <si>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</si>
  <si>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</si>
  <si>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</si>
  <si>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</si>
  <si>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</si>
  <si>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</si>
  <si>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</si>
  <si>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</si>
  <si>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</si>
  <si>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</si>
  <si>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</si>
  <si>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</si>
  <si>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</si>
  <si>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</si>
  <si>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</si>
  <si>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</si>
  <si>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</si>
  <si>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</si>
  <si>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</si>
  <si>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</si>
  <si>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</si>
  <si>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</si>
  <si>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</si>
  <si>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</si>
  <si>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</si>
  <si>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</si>
  <si>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</si>
  <si>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</si>
  <si>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</si>
  <si>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</si>
  <si>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</si>
  <si>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</si>
  <si>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</si>
  <si>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</si>
  <si>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</si>
  <si>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</si>
  <si>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</si>
  <si>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</si>
  <si>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</si>
  <si>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</si>
  <si>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</si>
  <si>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</si>
  <si>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</si>
  <si>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</si>
  <si>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</si>
  <si>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</si>
  <si>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</si>
  <si>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</si>
  <si>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</si>
  <si>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</si>
  <si>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</si>
  <si>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</si>
  <si>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</si>
  <si>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</si>
  <si>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</si>
  <si>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</si>
  <si>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</si>
  <si>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</si>
  <si>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</si>
  <si>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</si>
  <si>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</si>
  <si>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</si>
  <si>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</si>
  <si>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</si>
  <si>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</si>
  <si>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</si>
  <si>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</si>
  <si>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</si>
  <si>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</si>
  <si>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</si>
  <si>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</si>
  <si>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</si>
  <si>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</si>
  <si>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</si>
  <si>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</si>
  <si>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</si>
  <si>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</si>
  <si>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</si>
  <si>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</si>
  <si>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</si>
  <si>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</si>
  <si>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</si>
  <si>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</si>
  <si>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</si>
  <si>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</si>
  <si>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</si>
  <si>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</si>
  <si>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</si>
  <si>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</si>
  <si>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</si>
  <si>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</si>
  <si>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</si>
  <si>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</si>
  <si>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</si>
  <si>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</si>
  <si>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</si>
  <si>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</si>
  <si>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</si>
  <si>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</si>
  <si>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</si>
  <si>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</si>
  <si>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</si>
  <si>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</si>
  <si>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</si>
  <si>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</si>
  <si>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</si>
  <si>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</si>
  <si>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</si>
  <si>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</si>
  <si>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</si>
  <si>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</si>
  <si>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</si>
  <si>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</si>
  <si>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</si>
  <si>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</si>
  <si>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</si>
  <si>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</si>
  <si>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</si>
  <si>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</si>
  <si>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</si>
  <si>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</si>
  <si>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</si>
  <si>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</si>
  <si>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</si>
  <si>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</si>
  <si>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</si>
  <si>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</si>
  <si>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</si>
  <si>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</si>
  <si>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</si>
  <si>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</si>
  <si>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</si>
  <si>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</si>
  <si>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</si>
  <si>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</si>
  <si>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</si>
  <si>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</si>
  <si>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</si>
  <si>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</si>
  <si>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</si>
  <si>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</si>
  <si>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</si>
  <si>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</si>
  <si>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</si>
  <si>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</si>
  <si>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</si>
  <si>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</si>
  <si>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</si>
  <si>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</si>
  <si>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</si>
  <si>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</si>
  <si>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</si>
  <si>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</si>
  <si>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</si>
  <si>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</si>
  <si>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</si>
  <si>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</si>
  <si>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</si>
  <si>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</si>
  <si>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</si>
  <si>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</si>
  <si>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</si>
  <si>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</si>
  <si>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</si>
  <si>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</si>
  <si>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</si>
  <si>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</si>
  <si>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</si>
  <si>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</si>
  <si>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</si>
  <si>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</si>
  <si>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</si>
  <si>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</si>
  <si>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</si>
  <si>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</si>
  <si>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</si>
  <si>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</si>
  <si>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</si>
  <si>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</si>
  <si>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</si>
  <si>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</si>
  <si>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</si>
  <si>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</si>
  <si>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</si>
  <si>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</si>
  <si>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</si>
  <si>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</si>
  <si>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</si>
  <si>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</si>
  <si>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</si>
  <si>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</si>
  <si>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</si>
  <si>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</si>
  <si>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</si>
  <si>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</si>
  <si>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</si>
  <si>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</si>
  <si>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</si>
  <si>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</si>
  <si>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</si>
  <si>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</si>
  <si>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</si>
  <si>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</si>
  <si>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</si>
  <si>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</si>
  <si>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</si>
  <si>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</si>
  <si>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</si>
  <si>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</si>
  <si>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</si>
  <si>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</si>
  <si>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</si>
  <si>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</si>
  <si>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</si>
  <si>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</si>
  <si>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</si>
  <si>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</si>
  <si>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</si>
  <si>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</si>
  <si>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</si>
  <si>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</si>
  <si>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</si>
  <si>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</si>
  <si>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</si>
  <si>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</si>
  <si>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</si>
  <si>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</si>
  <si>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</si>
  <si>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</si>
  <si>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</si>
  <si>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</si>
  <si>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</si>
  <si>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</si>
  <si>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</si>
  <si>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</si>
  <si>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</si>
  <si>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</si>
  <si>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</si>
  <si>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</si>
  <si>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</si>
  <si>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</si>
  <si>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</si>
  <si>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</si>
  <si>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</si>
  <si>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</si>
  <si>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</si>
  <si>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</si>
  <si>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</si>
  <si>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</si>
  <si>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</si>
  <si>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</si>
  <si>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</si>
  <si>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</si>
  <si>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</si>
  <si>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</si>
  <si>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</si>
  <si>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</si>
  <si>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</si>
  <si>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</si>
  <si>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</si>
  <si>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</si>
  <si>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</si>
  <si>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</si>
  <si>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</si>
  <si>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</si>
  <si>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</si>
  <si>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</si>
  <si>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</si>
  <si>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</si>
  <si>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</si>
  <si>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</si>
  <si>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</si>
  <si>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</si>
  <si>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</si>
  <si>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</si>
  <si>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</si>
  <si>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</si>
  <si>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</si>
  <si>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</si>
  <si>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</si>
  <si>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</si>
  <si>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</si>
  <si>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</si>
  <si>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</si>
  <si>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</si>
  <si>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</si>
  <si>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</si>
  <si>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</si>
  <si>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</si>
  <si>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</si>
  <si>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</si>
  <si>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</si>
  <si>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</si>
  <si>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</si>
  <si>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</si>
  <si>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</si>
  <si>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</si>
  <si>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</si>
  <si>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</si>
  <si>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</si>
  <si>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</si>
  <si>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</si>
  <si>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</si>
  <si>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</si>
  <si>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</si>
  <si>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</si>
  <si>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</si>
  <si>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</si>
  <si>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</si>
  <si>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</si>
  <si>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</si>
  <si>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</si>
  <si>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</si>
  <si>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</si>
  <si>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</si>
  <si>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</si>
  <si>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</si>
  <si>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</si>
  <si>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</si>
  <si>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</si>
  <si>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</si>
  <si>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</si>
  <si>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</si>
  <si>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</si>
  <si>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</si>
  <si>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</si>
  <si>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</si>
  <si>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</si>
  <si>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</si>
  <si>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</si>
  <si>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</si>
  <si>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</si>
  <si>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</si>
  <si>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</si>
  <si>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</si>
  <si>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</si>
  <si>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</si>
  <si>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</si>
  <si>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</si>
  <si>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</si>
  <si>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</si>
  <si>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</si>
  <si>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</si>
  <si>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</si>
  <si>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</si>
  <si>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</si>
  <si>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</si>
  <si>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</si>
  <si>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</si>
  <si>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</si>
  <si>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</si>
  <si>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</si>
  <si>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</si>
  <si>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</si>
  <si>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</si>
  <si>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</si>
  <si>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</si>
  <si>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</si>
  <si>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</si>
  <si>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</si>
  <si>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</si>
  <si>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</si>
  <si>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</si>
  <si>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</si>
  <si>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</si>
  <si>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</si>
  <si>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</si>
  <si>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</si>
  <si>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</si>
  <si>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</si>
  <si>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</si>
  <si>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</si>
  <si>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</si>
  <si>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</si>
  <si>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</si>
  <si>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</si>
  <si>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</si>
  <si>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</si>
  <si>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</si>
  <si>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</si>
  <si>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</si>
  <si>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</si>
  <si>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</si>
  <si>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</si>
  <si>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</si>
  <si>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</si>
  <si>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</si>
  <si>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</si>
  <si>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</si>
  <si>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</si>
  <si>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</si>
  <si>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</si>
  <si>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</si>
  <si>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</si>
  <si>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</si>
  <si>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</si>
  <si>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</si>
  <si>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</si>
  <si>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</si>
  <si>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</si>
  <si>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</si>
  <si>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</si>
  <si>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</si>
  <si>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</si>
  <si>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</si>
  <si>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</si>
  <si>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</si>
  <si>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</si>
  <si>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</si>
  <si>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</si>
  <si>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</si>
  <si>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</si>
  <si>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</si>
  <si>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</si>
  <si>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</si>
  <si>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</si>
  <si>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</si>
  <si>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</si>
  <si>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</si>
  <si>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</si>
  <si>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</si>
  <si>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</si>
  <si>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</si>
  <si>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</si>
  <si>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</si>
  <si>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</si>
  <si>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</si>
  <si>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</si>
  <si>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</si>
  <si>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</si>
  <si>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</si>
  <si>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</si>
  <si>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</si>
  <si>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</si>
  <si>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</si>
  <si>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</si>
  <si>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</si>
  <si>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</si>
  <si>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</si>
  <si>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</si>
  <si>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</si>
  <si>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</si>
  <si>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</si>
  <si>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</si>
  <si>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</si>
  <si>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</si>
  <si>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</si>
  <si>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</si>
  <si>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</si>
  <si>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</si>
  <si>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</si>
  <si>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</si>
  <si>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</si>
  <si>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</si>
  <si>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</si>
  <si>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</si>
  <si>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</si>
  <si>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</si>
  <si>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</si>
  <si>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</si>
  <si>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</si>
  <si>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</si>
  <si>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</si>
  <si>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</si>
  <si>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</si>
  <si>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</si>
  <si>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</si>
  <si>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</si>
  <si>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</si>
  <si>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</si>
  <si>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</si>
  <si>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</si>
  <si>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</si>
  <si>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</si>
  <si>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</si>
  <si>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</si>
  <si>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</si>
  <si>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</si>
  <si>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</si>
  <si>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</si>
  <si>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</si>
  <si>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</si>
  <si>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</si>
  <si>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</si>
  <si>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</si>
  <si>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</si>
  <si>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</si>
  <si>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</si>
  <si>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</si>
  <si>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</si>
  <si>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</si>
  <si>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</si>
  <si>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</si>
  <si>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</si>
  <si>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</si>
  <si>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</si>
  <si>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</si>
  <si>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</si>
  <si>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</si>
  <si>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</si>
  <si>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</si>
  <si>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</si>
  <si>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</si>
  <si>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</si>
  <si>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</si>
  <si>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</si>
  <si>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</si>
  <si>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</si>
  <si>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</si>
  <si>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</si>
  <si>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</si>
  <si>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</si>
  <si>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</si>
  <si>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</si>
  <si>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</si>
  <si>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</si>
  <si>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</si>
  <si>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</si>
  <si>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</si>
  <si>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</si>
  <si>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</si>
  <si>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</si>
  <si>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</si>
  <si>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</si>
  <si>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</si>
  <si>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</si>
  <si>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</si>
  <si>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</si>
  <si>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</si>
  <si>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</si>
  <si>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</si>
  <si>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</si>
  <si>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</si>
  <si>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</si>
  <si>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</si>
  <si>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</si>
  <si>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</si>
  <si>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</si>
  <si>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</si>
  <si>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</si>
  <si>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</si>
  <si>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</si>
  <si>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</si>
  <si>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</si>
  <si>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</si>
  <si>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</si>
  <si>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</si>
  <si>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</si>
  <si>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</si>
  <si>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</si>
  <si>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</si>
  <si>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</si>
  <si>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</si>
  <si>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</si>
  <si>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</si>
  <si>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</si>
  <si>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</si>
  <si>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</si>
  <si>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</si>
  <si>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</si>
  <si>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</si>
  <si>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</si>
  <si>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</si>
  <si>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</si>
  <si>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</si>
  <si>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</si>
  <si>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</si>
  <si>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</si>
  <si>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</si>
  <si>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</si>
  <si>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</si>
  <si>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</si>
  <si>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</si>
  <si>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</si>
  <si>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</si>
  <si>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</si>
  <si>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</si>
  <si>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</si>
  <si>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</si>
  <si>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</si>
  <si>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</si>
  <si>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</si>
  <si>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</si>
  <si>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</si>
  <si>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</si>
  <si>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</si>
  <si>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</si>
  <si>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</si>
  <si>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</si>
  <si>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</si>
  <si>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</si>
  <si>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</si>
  <si>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</si>
  <si>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</si>
  <si>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</si>
  <si>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</si>
  <si>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</si>
  <si>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</si>
  <si>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</si>
  <si>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</si>
  <si>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</si>
  <si>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</si>
  <si>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</si>
  <si>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</si>
  <si>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</si>
  <si>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</si>
  <si>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</si>
  <si>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</si>
  <si>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</si>
  <si>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</si>
  <si>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</si>
  <si>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</si>
  <si>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</si>
  <si>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</si>
  <si>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</si>
  <si>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</si>
  <si>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</si>
  <si>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</si>
  <si>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</si>
  <si>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</si>
  <si>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</si>
  <si>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</si>
  <si>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</si>
  <si>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</si>
  <si>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</si>
  <si>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</si>
  <si>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</si>
  <si>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</si>
  <si>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</si>
  <si>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</si>
  <si>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</si>
  <si>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</si>
  <si>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</si>
  <si>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</si>
  <si>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</si>
  <si>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</si>
  <si>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</si>
  <si>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</si>
  <si>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</si>
  <si>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</si>
  <si>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</si>
  <si>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</si>
  <si>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</si>
  <si>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</si>
  <si>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</si>
  <si>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</si>
  <si>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</si>
  <si>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</si>
  <si>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</si>
  <si>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</si>
  <si>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</si>
  <si>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</si>
  <si>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</si>
  <si>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</si>
  <si>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</si>
  <si>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</si>
  <si>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</si>
  <si>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</si>
  <si>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</si>
  <si>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</si>
  <si>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</si>
  <si>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</si>
  <si>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</si>
  <si>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</si>
  <si>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</si>
  <si>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</si>
  <si>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</si>
  <si>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</si>
  <si>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</si>
  <si>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</si>
  <si>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</si>
  <si>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</si>
  <si>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</si>
  <si>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</si>
  <si>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</si>
  <si>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</si>
  <si>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</si>
  <si>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</si>
  <si>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</si>
  <si>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</si>
  <si>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</si>
  <si>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</si>
  <si>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</si>
  <si>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</si>
  <si>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</si>
  <si>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</si>
  <si>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</si>
  <si>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</si>
  <si>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</si>
  <si>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</si>
  <si>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</si>
  <si>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</si>
  <si>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</si>
  <si>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</si>
  <si>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</si>
  <si>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</si>
  <si>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</si>
  <si>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</si>
  <si>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</si>
  <si>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</si>
  <si>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</si>
  <si>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</si>
  <si>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</si>
  <si>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</si>
  <si>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</si>
  <si>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</si>
  <si>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</si>
  <si>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</si>
  <si>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</si>
  <si>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</si>
  <si>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</si>
  <si>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</si>
  <si>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</si>
  <si>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</si>
  <si>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</si>
  <si>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</si>
  <si>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</si>
  <si>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</si>
  <si>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</si>
  <si>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</si>
  <si>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</si>
  <si>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</si>
  <si>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</si>
  <si>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</si>
  <si>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</si>
  <si>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</si>
  <si>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</si>
  <si>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</si>
  <si>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</si>
  <si>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</si>
  <si>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</si>
  <si>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</si>
  <si>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</si>
  <si>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</si>
  <si>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</si>
  <si>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</si>
  <si>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</si>
  <si>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</si>
  <si>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</si>
  <si>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</si>
  <si>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</si>
  <si>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</si>
  <si>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</si>
  <si>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</si>
  <si>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</si>
  <si>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</si>
  <si>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</si>
  <si>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</si>
  <si>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</si>
  <si>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</si>
  <si>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</si>
  <si>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</si>
  <si>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</si>
  <si>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</si>
  <si>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</si>
  <si>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</si>
  <si>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</si>
  <si>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</si>
  <si>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</si>
  <si>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</si>
  <si>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</si>
  <si>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</si>
  <si>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</si>
  <si>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</si>
  <si>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</si>
  <si>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</si>
  <si>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</si>
  <si>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</si>
  <si>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</si>
  <si>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</si>
  <si>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</si>
  <si>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</si>
  <si>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</si>
  <si>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</si>
  <si>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</si>
  <si>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</si>
  <si>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</si>
  <si>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</si>
  <si>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</si>
  <si>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</si>
  <si>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</si>
  <si>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</si>
  <si>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</si>
  <si>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</si>
  <si>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</si>
  <si>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</si>
  <si>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</si>
  <si>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</si>
  <si>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</si>
  <si>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</si>
  <si>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</si>
  <si>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</si>
  <si>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</si>
  <si>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</si>
  <si>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</si>
  <si>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</si>
  <si>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</si>
  <si>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</si>
  <si>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</si>
  <si>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</si>
  <si>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</si>
  <si>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</si>
  <si>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</si>
  <si>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</si>
  <si>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</si>
  <si>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</si>
  <si>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</si>
  <si>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</si>
  <si>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</si>
  <si>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</si>
  <si>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</si>
  <si>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</si>
  <si>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</si>
  <si>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</si>
  <si>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</si>
  <si>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</si>
  <si>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</si>
  <si>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</si>
  <si>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</si>
  <si>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</si>
  <si>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</si>
  <si>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</si>
  <si>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</si>
  <si>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</si>
  <si>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</si>
  <si>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</si>
  <si>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</si>
  <si>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</si>
  <si>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</si>
  <si>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</si>
  <si>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</si>
  <si>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</si>
  <si>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</si>
  <si>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</si>
  <si>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</si>
  <si>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</si>
  <si>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</si>
  <si>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</si>
  <si>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</si>
  <si>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</si>
  <si>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</si>
  <si>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</si>
  <si>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</si>
  <si>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</si>
  <si>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</si>
  <si>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</si>
  <si>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</si>
  <si>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</si>
  <si>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</si>
  <si>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</si>
  <si>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</si>
  <si>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</si>
  <si>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</si>
  <si>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</si>
  <si>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</si>
  <si>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</si>
  <si>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</si>
  <si>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</si>
  <si>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</si>
  <si>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</si>
  <si>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</si>
  <si>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</si>
  <si>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</si>
  <si>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</si>
  <si>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</si>
  <si>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</si>
  <si>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</si>
  <si>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</si>
  <si>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</si>
  <si>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</si>
  <si>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</si>
  <si>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</si>
  <si>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</si>
  <si>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</si>
  <si>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</si>
  <si>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</si>
  <si>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</si>
  <si>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</si>
  <si>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</si>
  <si>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</si>
  <si>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</si>
  <si>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</si>
  <si>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</si>
  <si>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</si>
  <si>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</si>
  <si>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</si>
  <si>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</si>
  <si>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</si>
  <si>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</si>
  <si>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</si>
  <si>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</si>
  <si>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</si>
  <si>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</si>
  <si>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</si>
  <si>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</si>
  <si>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</si>
  <si>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</si>
  <si>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</si>
  <si>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</si>
  <si>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</si>
  <si>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</si>
  <si>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</si>
  <si>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</si>
  <si>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</si>
  <si>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</si>
  <si>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</si>
  <si>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</si>
  <si>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</si>
  <si>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</si>
  <si>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</si>
  <si>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</si>
  <si>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</si>
  <si>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</si>
  <si>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</si>
  <si>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</si>
  <si>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</si>
  <si>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</si>
  <si>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</si>
  <si>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</si>
  <si>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</si>
  <si>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</si>
  <si>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</si>
  <si>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</si>
  <si>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</si>
  <si>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</si>
  <si>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</si>
  <si>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</si>
  <si>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</si>
  <si>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</si>
  <si>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</si>
  <si>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</si>
  <si>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</si>
  <si>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</si>
  <si>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</si>
  <si>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</si>
  <si>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</si>
  <si>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</si>
  <si>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</si>
  <si>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</si>
  <si>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</si>
  <si>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</si>
  <si>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</si>
  <si>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</si>
  <si>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</si>
  <si>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</si>
  <si>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</si>
  <si>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</si>
  <si>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</si>
  <si>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</si>
  <si>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</si>
  <si>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</si>
  <si>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</si>
  <si>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</si>
  <si>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</si>
  <si>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</si>
  <si>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</si>
  <si>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</si>
  <si>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</si>
  <si>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</si>
  <si>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</si>
  <si>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</si>
  <si>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</si>
  <si>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</si>
  <si>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</si>
  <si>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</si>
  <si>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</si>
  <si>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</si>
  <si>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</si>
  <si>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</si>
  <si>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</si>
  <si>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</si>
  <si>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</si>
  <si>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</si>
  <si>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</si>
  <si>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</si>
  <si>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</si>
  <si>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</si>
  <si>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</si>
  <si>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</si>
  <si>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</si>
  <si>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</si>
  <si>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</si>
  <si>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</si>
  <si>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</si>
  <si>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</si>
  <si>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</si>
  <si>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</si>
  <si>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</si>
  <si>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</si>
  <si>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</si>
  <si>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</si>
  <si>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</si>
  <si>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</si>
  <si>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</si>
  <si>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</si>
  <si>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</si>
  <si>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</si>
  <si>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</si>
  <si>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</si>
  <si>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</si>
  <si>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</si>
  <si>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</si>
  <si>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</si>
  <si>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</si>
  <si>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</si>
  <si>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</si>
  <si>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</si>
  <si>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</si>
  <si>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</si>
  <si>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</si>
  <si>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</si>
  <si>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</si>
  <si>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</si>
  <si>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</si>
  <si>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</si>
  <si>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</si>
  <si>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</si>
  <si>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</si>
  <si>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</si>
  <si>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</si>
  <si>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</si>
  <si>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</si>
  <si>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</si>
  <si>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</si>
  <si>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</si>
  <si>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</si>
  <si>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</si>
  <si>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</si>
  <si>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</si>
  <si>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</si>
  <si>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</si>
  <si>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</si>
  <si>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</si>
  <si>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</si>
  <si>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</si>
  <si>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</si>
  <si>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</si>
  <si>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</si>
  <si>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</si>
  <si>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</si>
  <si>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</si>
  <si>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</si>
  <si>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</si>
  <si>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</si>
  <si>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</si>
  <si>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</si>
  <si>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</si>
  <si>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</si>
  <si>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</si>
  <si>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</si>
  <si>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</si>
  <si>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</si>
  <si>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</si>
  <si>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</si>
  <si>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</si>
  <si>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</si>
  <si>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</si>
  <si>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</si>
  <si>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</si>
  <si>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</si>
  <si>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</si>
  <si>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</si>
  <si>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</si>
  <si>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</si>
  <si>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</si>
  <si>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</si>
  <si>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</si>
  <si>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</si>
  <si>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</si>
  <si>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</si>
  <si>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</si>
  <si>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</si>
  <si>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</si>
  <si>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</si>
  <si>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</si>
  <si>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</si>
  <si>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</si>
  <si>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</si>
  <si>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</si>
  <si>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</si>
  <si>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</si>
  <si>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</si>
  <si>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</si>
  <si>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</si>
  <si>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</si>
  <si>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</si>
  <si>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</si>
  <si>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</si>
  <si>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</si>
  <si>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</si>
  <si>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</si>
  <si>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</si>
  <si>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</si>
  <si>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</si>
  <si>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</si>
  <si>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</si>
  <si>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</si>
  <si>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</si>
  <si>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</si>
  <si>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</si>
  <si>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</si>
  <si>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</si>
  <si>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</si>
  <si>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</si>
  <si>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</si>
  <si>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</si>
  <si>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</si>
  <si>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</si>
  <si>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</si>
  <si>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</si>
  <si>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</si>
  <si>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</si>
  <si>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</si>
  <si>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</si>
  <si>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</si>
  <si>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</si>
  <si>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</si>
  <si>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</si>
  <si>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</si>
  <si>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</si>
  <si>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</si>
  <si>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</si>
  <si>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</si>
  <si>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</si>
  <si>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</si>
  <si>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</si>
  <si>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</si>
  <si>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</si>
  <si>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</si>
  <si>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</si>
  <si>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</si>
  <si>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</si>
  <si>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</si>
  <si>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</si>
  <si>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</si>
  <si>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</si>
  <si>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</si>
  <si>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</si>
  <si>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</si>
  <si>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</si>
  <si>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</si>
  <si>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</si>
  <si>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</si>
  <si>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</si>
  <si>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</si>
  <si>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</si>
  <si>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</si>
  <si>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</si>
  <si>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</si>
  <si>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</si>
  <si>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</si>
  <si>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</si>
  <si>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</si>
  <si>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</si>
  <si>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</si>
  <si>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</si>
  <si>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</si>
  <si>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</si>
  <si>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</si>
  <si>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</si>
  <si>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</si>
  <si>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</si>
  <si>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</si>
  <si>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</si>
  <si>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</si>
  <si>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</si>
  <si>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</si>
  <si>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</si>
  <si>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</si>
  <si>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</si>
  <si>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</si>
  <si>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</si>
  <si>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</si>
  <si>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</si>
  <si>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</si>
  <si>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</si>
  <si>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</si>
  <si>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</si>
  <si>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</si>
  <si>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</si>
  <si>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</si>
  <si>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</si>
  <si>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</si>
  <si>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</si>
  <si>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</si>
  <si>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</si>
  <si>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</si>
  <si>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</si>
  <si>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</si>
  <si>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</si>
  <si>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</si>
  <si>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</si>
  <si>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</si>
  <si>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</si>
  <si>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</si>
  <si>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</si>
  <si>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</si>
  <si>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</si>
  <si>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</si>
  <si>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</si>
  <si>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</si>
  <si>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</si>
  <si>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</si>
  <si>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</si>
  <si>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</si>
  <si>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</si>
  <si>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</si>
  <si>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</si>
  <si>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</si>
  <si>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</si>
  <si>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</si>
  <si>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</si>
  <si>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</si>
  <si>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</si>
  <si>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</si>
  <si>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</si>
  <si>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</si>
  <si>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</si>
  <si>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</si>
  <si>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</si>
  <si>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</si>
  <si>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</si>
  <si>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</si>
  <si>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</si>
  <si>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</si>
  <si>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</si>
  <si>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</si>
  <si>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</si>
  <si>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</si>
  <si>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</si>
  <si>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</si>
  <si>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</si>
  <si>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</si>
  <si>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</si>
  <si>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</si>
  <si>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</si>
  <si>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</si>
  <si>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</si>
  <si>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</si>
  <si>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</si>
  <si>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</si>
  <si>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</si>
  <si>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</si>
  <si>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</si>
  <si>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</si>
  <si>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</si>
  <si>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</si>
  <si>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</si>
  <si>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</si>
  <si>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</si>
  <si>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</si>
  <si>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</si>
  <si>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</si>
  <si>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</si>
  <si>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</si>
  <si>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</si>
  <si>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</si>
  <si>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</si>
  <si>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</si>
  <si>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</si>
  <si>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</si>
  <si>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</si>
  <si>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</si>
  <si>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</si>
  <si>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</si>
  <si>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</si>
  <si>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</si>
  <si>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</si>
  <si>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</si>
  <si>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</si>
  <si>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</si>
  <si>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</si>
  <si>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</si>
  <si>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</si>
  <si>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</si>
  <si>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</si>
  <si>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</si>
  <si>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</si>
  <si>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</si>
  <si>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</si>
  <si>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</si>
  <si>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</si>
  <si>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</si>
  <si>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</si>
  <si>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</si>
  <si>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</si>
  <si>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</si>
  <si>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</si>
  <si>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</si>
  <si>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</si>
  <si>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</si>
  <si>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</si>
  <si>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</si>
  <si>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</si>
  <si>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</si>
  <si>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</si>
  <si>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</si>
  <si>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</si>
  <si>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</si>
  <si>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</si>
  <si>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</si>
  <si>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</si>
  <si>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</si>
  <si>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</si>
  <si>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</si>
  <si>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</si>
  <si>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</si>
  <si>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</si>
  <si>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</si>
  <si>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</si>
  <si>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</si>
  <si>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</si>
  <si>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</si>
  <si>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</si>
  <si>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</si>
  <si>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</si>
  <si>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</si>
  <si>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</si>
  <si>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</si>
  <si>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</si>
  <si>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</si>
  <si>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</si>
  <si>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</si>
  <si>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</si>
  <si>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</si>
  <si>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</si>
  <si>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</si>
  <si>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</si>
  <si>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</si>
  <si>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</si>
  <si>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</si>
  <si>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</si>
  <si>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</si>
  <si>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</si>
  <si>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</si>
  <si>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</si>
  <si>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</si>
  <si>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</si>
  <si>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</si>
  <si>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</si>
  <si>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</si>
  <si>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</si>
  <si>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</si>
  <si>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</si>
  <si>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</si>
  <si>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</si>
  <si>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</si>
  <si>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</si>
  <si>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</si>
  <si>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</si>
  <si>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</si>
  <si>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</si>
  <si>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</si>
  <si>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</si>
  <si>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</si>
  <si>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</si>
  <si>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</si>
  <si>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</si>
  <si>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</si>
  <si>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</si>
  <si>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</si>
  <si>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</si>
  <si>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</si>
  <si>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</si>
  <si>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</si>
  <si>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</si>
  <si>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</si>
  <si>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</si>
  <si>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</si>
  <si>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</si>
  <si>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</si>
  <si>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</si>
  <si>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</si>
  <si>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</si>
  <si>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</si>
  <si>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</si>
  <si>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</si>
  <si>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</si>
  <si>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</si>
  <si>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</si>
  <si>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</si>
  <si>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</si>
  <si>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</si>
  <si>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</si>
  <si>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</si>
  <si>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</si>
  <si>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</si>
  <si>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</si>
  <si>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</si>
  <si>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</si>
  <si>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</si>
  <si>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</si>
  <si>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</si>
  <si>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</si>
  <si>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</si>
  <si>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</si>
  <si>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</si>
  <si>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</si>
  <si>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</si>
  <si>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</si>
  <si>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</si>
  <si>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</si>
  <si>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</si>
  <si>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</si>
  <si>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</si>
  <si>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</si>
  <si>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</si>
  <si>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</si>
  <si>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</si>
  <si>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</si>
  <si>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</si>
  <si>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</si>
  <si>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</si>
  <si>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</si>
  <si>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</si>
  <si>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</si>
  <si>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</si>
  <si>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</si>
  <si>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</si>
  <si>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</si>
  <si>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</si>
  <si>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</si>
  <si>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</si>
  <si>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</si>
  <si>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</si>
  <si>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</si>
  <si>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</si>
  <si>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</si>
  <si>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</si>
  <si>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</si>
  <si>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</si>
  <si>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</si>
  <si>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</si>
  <si>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</si>
  <si>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</si>
  <si>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</si>
  <si>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</si>
  <si>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</si>
  <si>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</si>
  <si>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</si>
  <si>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</si>
  <si>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</si>
  <si>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</si>
  <si>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</si>
  <si>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</si>
  <si>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</si>
  <si>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</si>
  <si>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</si>
  <si>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</si>
  <si>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</si>
  <si>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</si>
  <si>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</si>
  <si>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</si>
  <si>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</si>
  <si>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</si>
  <si>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</si>
  <si>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</si>
  <si>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</si>
  <si>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</si>
  <si>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</si>
  <si>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</si>
  <si>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</si>
  <si>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</si>
  <si>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</si>
  <si>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</si>
  <si>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</si>
  <si>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</si>
  <si>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</si>
  <si>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</si>
  <si>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</si>
  <si>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</si>
  <si>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</si>
  <si>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</si>
  <si>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</si>
  <si>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</si>
  <si>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</si>
  <si>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</si>
  <si>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</si>
  <si>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</si>
  <si>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</si>
  <si>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</si>
  <si>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</si>
  <si>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</si>
  <si>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</si>
  <si>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</si>
  <si>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</si>
  <si>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</si>
  <si>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</si>
  <si>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</si>
  <si>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</si>
  <si>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</si>
  <si>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</si>
  <si>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</si>
  <si>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</si>
  <si>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</si>
  <si>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</si>
  <si>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</si>
  <si>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</si>
  <si>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</si>
  <si>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</si>
  <si>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</si>
  <si>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</si>
  <si>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</si>
  <si>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</si>
  <si>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</si>
  <si>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</si>
  <si>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</si>
  <si>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</si>
  <si>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</si>
  <si>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</si>
  <si>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</si>
  <si>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</si>
  <si>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</si>
  <si>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</si>
  <si>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</si>
  <si>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</si>
  <si>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</si>
  <si>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</si>
  <si>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</si>
  <si>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</si>
  <si>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</si>
  <si>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</si>
  <si>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</si>
  <si>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</si>
  <si>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</si>
  <si>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</si>
  <si>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</si>
  <si>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</si>
  <si>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</si>
  <si>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</si>
  <si>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</si>
  <si>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</si>
  <si>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</si>
  <si>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</si>
  <si>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</si>
  <si>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</si>
  <si>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</si>
  <si>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</si>
  <si>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</si>
  <si>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</si>
  <si>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</si>
  <si>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</si>
  <si>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</si>
  <si>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</si>
  <si>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</si>
  <si>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</si>
  <si>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</si>
  <si>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</si>
  <si>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</si>
  <si>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</si>
  <si>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</si>
  <si>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</si>
  <si>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</si>
  <si>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</si>
  <si>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</si>
  <si>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</si>
  <si>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</si>
  <si>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</si>
  <si>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</si>
  <si>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</si>
  <si>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</si>
  <si>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</si>
  <si>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</si>
  <si>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</si>
  <si>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</si>
  <si>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</si>
  <si>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</si>
  <si>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</si>
  <si>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</si>
  <si>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</si>
  <si>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</si>
  <si>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</si>
  <si>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</si>
  <si>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</si>
  <si>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</si>
  <si>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</si>
  <si>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</si>
  <si>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</si>
  <si>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</si>
  <si>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</si>
  <si>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</si>
  <si>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</si>
  <si>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</si>
  <si>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</si>
  <si>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</si>
  <si>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</si>
  <si>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</si>
  <si>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</si>
  <si>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</si>
  <si>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</si>
  <si>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</si>
  <si>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</si>
  <si>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</si>
  <si>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</si>
  <si>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</si>
  <si>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</si>
  <si>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</si>
  <si>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</si>
  <si>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</si>
  <si>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</si>
  <si>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</si>
  <si>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</si>
  <si>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</si>
  <si>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</si>
  <si>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</si>
  <si>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</si>
  <si>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</si>
  <si>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</si>
  <si>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</si>
  <si>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</si>
  <si>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</si>
  <si>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</si>
  <si>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</si>
  <si>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</si>
  <si>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</si>
  <si>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</si>
  <si>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</si>
  <si>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</si>
  <si>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</si>
  <si>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</si>
  <si>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</si>
  <si>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</si>
  <si>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</si>
  <si>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</si>
  <si>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</si>
  <si>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</si>
  <si>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</si>
  <si>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</si>
  <si>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</si>
  <si>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</si>
  <si>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</si>
  <si>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</si>
  <si>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</si>
  <si>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</si>
  <si>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</si>
  <si>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</si>
  <si>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</si>
  <si>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</si>
  <si>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</si>
  <si>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</si>
  <si>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</si>
  <si>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</si>
  <si>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</si>
  <si>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</si>
  <si>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</si>
  <si>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</si>
  <si>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</si>
  <si>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</si>
  <si>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</si>
  <si>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</si>
  <si>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</si>
  <si>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</si>
  <si>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</si>
  <si>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</si>
  <si>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</si>
  <si>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</si>
  <si>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</si>
  <si>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</si>
  <si>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</si>
  <si>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</si>
  <si>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</si>
  <si>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</si>
  <si>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</si>
  <si>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</si>
  <si>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</si>
  <si>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</si>
  <si>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</si>
  <si>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</si>
  <si>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</si>
  <si>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</si>
  <si>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</si>
  <si>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</si>
  <si>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</si>
  <si>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</si>
  <si>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</si>
  <si>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</si>
  <si>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</si>
  <si>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</si>
  <si>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</si>
  <si>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</si>
  <si>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</si>
  <si>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</si>
  <si>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</si>
  <si>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</si>
  <si>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</si>
  <si>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</si>
  <si>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</si>
  <si>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</si>
  <si>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</si>
  <si>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</si>
  <si>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</si>
  <si>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</si>
  <si>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</si>
  <si>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</si>
  <si>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</si>
  <si>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</si>
  <si>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</si>
  <si>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</si>
  <si>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</si>
  <si>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</si>
  <si>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</si>
  <si>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</si>
  <si>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</si>
  <si>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</si>
  <si>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</si>
  <si>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</si>
  <si>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</si>
  <si>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</si>
  <si>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</si>
  <si>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</si>
  <si>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</si>
  <si>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</si>
  <si>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</si>
  <si>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</si>
  <si>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</si>
  <si>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</si>
  <si>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</si>
  <si>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</si>
  <si>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</si>
  <si>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</si>
  <si>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</si>
  <si>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</si>
  <si>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</si>
  <si>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</si>
  <si>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</si>
  <si>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</si>
  <si>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</si>
  <si>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</si>
  <si>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</si>
  <si>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</si>
  <si>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</si>
  <si>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</si>
  <si>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</si>
  <si>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</si>
  <si>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</si>
  <si>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</si>
  <si>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</si>
  <si>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</si>
  <si>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</si>
  <si>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</si>
  <si>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</si>
  <si>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</si>
  <si>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</si>
  <si>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</si>
  <si>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</si>
  <si>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</si>
  <si>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</si>
  <si>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</si>
  <si>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</si>
  <si>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</si>
  <si>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</si>
  <si>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</si>
  <si>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</si>
  <si>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</si>
  <si>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</si>
  <si>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</si>
  <si>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</si>
  <si>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</si>
  <si>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</si>
  <si>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</si>
  <si>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</si>
  <si>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</si>
  <si>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</si>
  <si>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</si>
  <si>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</si>
  <si>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</si>
  <si>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</si>
  <si>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</si>
  <si>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</si>
  <si>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</si>
  <si>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</si>
  <si>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</si>
  <si>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</si>
  <si>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</si>
  <si>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</si>
  <si>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</si>
  <si>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</si>
  <si>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</si>
  <si>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</si>
  <si>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</si>
  <si>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</si>
  <si>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</si>
  <si>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</si>
  <si>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</si>
  <si>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</si>
  <si>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</si>
  <si>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</si>
  <si>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</si>
  <si>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</si>
  <si>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</si>
  <si>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</si>
  <si>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</si>
  <si>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</si>
  <si>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</si>
  <si>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</si>
  <si>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</si>
  <si>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</si>
  <si>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</si>
  <si>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</si>
  <si>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</si>
  <si>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</si>
  <si>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</si>
  <si>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</si>
  <si>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</si>
  <si>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</si>
  <si>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</si>
  <si>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</si>
  <si>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</si>
  <si>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</si>
  <si>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</si>
  <si>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</si>
  <si>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</si>
  <si>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</si>
  <si>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</si>
  <si>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</si>
  <si>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</si>
  <si>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</si>
  <si>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</si>
  <si>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</si>
  <si>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</si>
  <si>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</si>
  <si>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</si>
  <si>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</si>
  <si>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</si>
  <si>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</si>
  <si>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</si>
  <si>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</si>
  <si>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</si>
  <si>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</si>
  <si>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</si>
  <si>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</si>
  <si>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</si>
  <si>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</si>
  <si>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</si>
  <si>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</si>
  <si>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</si>
  <si>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</si>
  <si>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</si>
  <si>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</si>
  <si>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</si>
  <si>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</si>
  <si>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</si>
  <si>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</si>
  <si>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</si>
  <si>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</si>
  <si>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</si>
  <si>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</si>
  <si>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</si>
  <si>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</si>
  <si>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</si>
  <si>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</si>
  <si>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</si>
  <si>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</si>
  <si>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</si>
  <si>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</si>
  <si>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</si>
  <si>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</si>
  <si>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</si>
  <si>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</si>
  <si>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</si>
  <si>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</si>
  <si>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</si>
  <si>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</si>
  <si>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</si>
  <si>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</si>
  <si>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</si>
  <si>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</si>
  <si>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</si>
  <si>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</si>
  <si>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</si>
  <si>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</si>
  <si>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</si>
  <si>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</si>
  <si>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</si>
  <si>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</si>
  <si>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</si>
  <si>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</si>
  <si>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</si>
  <si>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</si>
  <si>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</si>
  <si>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</si>
  <si>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</si>
  <si>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</si>
  <si>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</si>
  <si>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</si>
  <si>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</si>
  <si>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</si>
  <si>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</si>
  <si>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</si>
  <si>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</si>
  <si>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</si>
  <si>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</si>
  <si>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</si>
  <si>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</si>
  <si>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</si>
  <si>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</si>
  <si>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</si>
  <si>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</si>
  <si>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</si>
  <si>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</si>
  <si>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</si>
  <si>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</si>
  <si>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</si>
  <si>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</si>
  <si>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</si>
  <si>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</si>
  <si>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</si>
  <si>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</si>
  <si>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</si>
  <si>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</si>
  <si>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</si>
  <si>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</si>
  <si>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</si>
  <si>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</si>
  <si>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</si>
  <si>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</si>
  <si>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</si>
  <si>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</si>
  <si>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</si>
  <si>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</si>
  <si>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</si>
  <si>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</si>
  <si>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</si>
  <si>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</si>
  <si>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</si>
  <si>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</si>
  <si>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</si>
  <si>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</si>
  <si>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</si>
  <si>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</si>
  <si>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</si>
  <si>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</si>
  <si>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</si>
  <si>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</si>
  <si>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</si>
  <si>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</si>
  <si>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</si>
  <si>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</si>
  <si>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</si>
  <si>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</si>
  <si>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</si>
  <si>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</si>
  <si>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</si>
  <si>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</si>
  <si>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</si>
  <si>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</si>
  <si>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</si>
  <si>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</si>
  <si>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</si>
  <si>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</si>
  <si>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</si>
  <si>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</si>
  <si>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</si>
  <si>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</si>
  <si>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</si>
  <si>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</si>
  <si>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</si>
  <si>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</si>
  <si>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</si>
  <si>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</si>
  <si>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</si>
  <si>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</si>
  <si>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</si>
  <si>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</si>
  <si>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</si>
  <si>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</si>
  <si>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</si>
  <si>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</si>
  <si>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</si>
  <si>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</si>
  <si>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</si>
  <si>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</si>
  <si>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</si>
  <si>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</si>
  <si>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</si>
  <si>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</si>
  <si>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</si>
  <si>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</si>
  <si>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</si>
  <si>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</si>
  <si>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</si>
  <si>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</si>
  <si>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</si>
  <si>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</si>
  <si>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</si>
  <si>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</si>
  <si>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</si>
  <si>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</si>
  <si>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</si>
  <si>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</si>
  <si>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</si>
  <si>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</si>
  <si>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</si>
  <si>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</si>
  <si>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</si>
  <si>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</si>
  <si>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</si>
  <si>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</si>
  <si>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</si>
  <si>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</si>
  <si>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</si>
  <si>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</si>
  <si>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</si>
  <si>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</si>
  <si>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</si>
  <si>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</si>
  <si>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</si>
  <si>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</si>
  <si>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</si>
  <si>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</si>
  <si>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</si>
  <si>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</si>
  <si>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</si>
  <si>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</si>
  <si>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</si>
  <si>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</si>
  <si>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</si>
  <si>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</si>
  <si>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</si>
  <si>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</si>
  <si>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</si>
  <si>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</si>
  <si>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</si>
  <si>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</si>
  <si>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</si>
  <si>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</si>
  <si>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</si>
  <si>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</si>
  <si>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</si>
  <si>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</si>
  <si>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</si>
  <si>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</si>
  <si>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</si>
  <si>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</si>
  <si>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</si>
  <si>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</si>
  <si>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</si>
  <si>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</si>
  <si>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</si>
  <si>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</si>
  <si>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</si>
  <si>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</si>
  <si>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</si>
  <si>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</si>
  <si>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</si>
  <si>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</si>
  <si>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</si>
  <si>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</si>
  <si>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</si>
  <si>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</si>
  <si>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</si>
  <si>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</si>
  <si>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</si>
  <si>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</si>
  <si>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</si>
  <si>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</si>
  <si>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</si>
  <si>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</si>
  <si>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</si>
  <si>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</si>
  <si>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</si>
  <si>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</si>
  <si>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</si>
  <si>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</si>
  <si>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</si>
  <si>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</si>
  <si>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</si>
  <si>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</si>
  <si>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</si>
  <si>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</si>
  <si>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</si>
  <si>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</si>
  <si>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</si>
  <si>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</si>
  <si>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</si>
  <si>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</si>
  <si>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</si>
  <si>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</si>
  <si>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</si>
  <si>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</si>
  <si>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</si>
  <si>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</si>
  <si>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</si>
  <si>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</si>
  <si>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</si>
  <si>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</si>
  <si>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</si>
  <si>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</si>
  <si>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</si>
  <si>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</si>
  <si>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</si>
  <si>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</si>
  <si>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</si>
  <si>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</si>
  <si>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</si>
  <si>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</si>
  <si>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</si>
  <si>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</si>
  <si>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</si>
  <si>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</si>
  <si>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</si>
  <si>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</si>
  <si>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</si>
  <si>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</si>
  <si>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</si>
  <si>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</si>
  <si>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</si>
  <si>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</si>
  <si>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</si>
  <si>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</si>
  <si>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</si>
  <si>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</si>
  <si>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</si>
  <si>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</si>
  <si>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</si>
  <si>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</si>
  <si>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</si>
  <si>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</si>
  <si>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</si>
  <si>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</si>
  <si>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</si>
  <si>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</si>
  <si>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</si>
  <si>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</si>
  <si>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</si>
  <si>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</si>
  <si>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</si>
  <si>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</si>
  <si>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</si>
  <si>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</si>
  <si>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</si>
  <si>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</si>
  <si>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</si>
  <si>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</si>
  <si>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</si>
  <si>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</si>
  <si>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</si>
  <si>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</si>
  <si>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</si>
  <si>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</si>
  <si>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</si>
  <si>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</si>
  <si>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</si>
  <si>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</si>
  <si>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</si>
  <si>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</si>
  <si>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</si>
  <si>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</si>
  <si>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</si>
  <si>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</si>
  <si>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</si>
  <si>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</si>
  <si>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</si>
  <si>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</si>
  <si>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</si>
  <si>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</si>
  <si>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</si>
  <si>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</si>
  <si>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</si>
  <si>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</si>
  <si>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</si>
  <si>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</si>
  <si>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</si>
  <si>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</si>
  <si>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</si>
  <si>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</si>
  <si>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</si>
  <si>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</si>
  <si>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</si>
  <si>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</si>
  <si>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</si>
  <si>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</si>
  <si>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</si>
  <si>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</si>
  <si>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</si>
  <si>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</si>
  <si>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</si>
  <si>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</si>
  <si>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</si>
  <si>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</si>
  <si>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</si>
  <si>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</si>
  <si>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</si>
  <si>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</si>
  <si>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</si>
  <si>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</si>
  <si>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</si>
  <si>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</si>
  <si>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</si>
  <si>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</si>
  <si>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</si>
  <si>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</si>
  <si>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</si>
  <si>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</si>
  <si>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</si>
  <si>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</si>
  <si>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</si>
  <si>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</si>
  <si>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</si>
  <si>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</si>
  <si>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</si>
  <si>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</si>
  <si>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</si>
  <si>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</si>
  <si>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</si>
  <si>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</si>
  <si>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</si>
  <si>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</si>
  <si>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</si>
  <si>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</si>
  <si>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</si>
  <si>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</si>
  <si>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</si>
  <si>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</si>
  <si>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</si>
  <si>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</si>
  <si>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</si>
  <si>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</si>
  <si>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</si>
  <si>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</si>
  <si>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</si>
  <si>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</si>
  <si>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</si>
  <si>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</si>
  <si>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</si>
  <si>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</si>
  <si>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</si>
  <si>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</si>
  <si>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</si>
  <si>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</si>
  <si>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</si>
  <si>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</si>
  <si>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</si>
  <si>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</si>
  <si>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</si>
  <si>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</si>
  <si>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</si>
  <si>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</si>
  <si>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</si>
  <si>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</si>
  <si>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</si>
  <si>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</si>
  <si>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</si>
  <si>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</si>
  <si>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</si>
  <si>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</si>
  <si>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</si>
  <si>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</si>
  <si>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</si>
  <si>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</si>
  <si>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</si>
  <si>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</si>
  <si>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</si>
  <si>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</si>
  <si>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</si>
  <si>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</si>
  <si>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</si>
  <si>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</si>
  <si>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</si>
  <si>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</si>
  <si>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</si>
  <si>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</si>
  <si>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</si>
  <si>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</si>
  <si>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</si>
  <si>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</si>
  <si>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</si>
  <si>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</si>
  <si>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</si>
  <si>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</si>
  <si>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</si>
  <si>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</si>
  <si>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</si>
  <si>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</si>
  <si>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</si>
  <si>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</si>
  <si>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</si>
  <si>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</si>
  <si>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</si>
  <si>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</si>
  <si>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</si>
  <si>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</si>
  <si>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</si>
  <si>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</si>
  <si>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</si>
  <si>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</si>
  <si>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</si>
  <si>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</si>
  <si>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</si>
  <si>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</si>
  <si>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</si>
  <si>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</si>
  <si>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</si>
  <si>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</si>
  <si>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</si>
  <si>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</si>
  <si>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</si>
  <si>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</si>
  <si>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</si>
  <si>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</si>
  <si>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</si>
  <si>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</si>
  <si>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</si>
  <si>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</si>
  <si>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</si>
  <si>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</si>
  <si>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</si>
  <si>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</si>
  <si>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</si>
  <si>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</si>
  <si>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</si>
  <si>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</si>
  <si>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</si>
  <si>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</si>
  <si>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</si>
  <si>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</si>
  <si>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</si>
  <si>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</si>
  <si>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</si>
  <si>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</si>
  <si>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</si>
  <si>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</si>
  <si>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</si>
  <si>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</si>
  <si>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</si>
  <si>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</si>
  <si>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</si>
  <si>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</si>
  <si>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</si>
  <si>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</si>
  <si>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</si>
  <si>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</si>
  <si>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</si>
  <si>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</si>
  <si>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</si>
  <si>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</si>
  <si>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</si>
  <si>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</si>
  <si>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</si>
  <si>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</si>
  <si>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</si>
  <si>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</si>
  <si>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</si>
  <si>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</si>
  <si>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</si>
  <si>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</si>
  <si>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</si>
  <si>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</si>
  <si>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</si>
  <si>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</si>
  <si>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</si>
  <si>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</si>
  <si>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</si>
  <si>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</si>
  <si>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</si>
  <si>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</si>
  <si>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</si>
  <si>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</si>
  <si>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</si>
  <si>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</si>
  <si>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</si>
  <si>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</si>
  <si>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</si>
  <si>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</si>
  <si>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</si>
  <si>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</si>
  <si>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</si>
  <si>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</si>
  <si>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</si>
  <si>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</si>
  <si>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</si>
  <si>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</si>
  <si>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</si>
  <si>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</si>
  <si>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</si>
  <si>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</si>
  <si>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</si>
  <si>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</si>
  <si>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</si>
  <si>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</si>
  <si>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</si>
  <si>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</si>
  <si>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</si>
  <si>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</si>
  <si>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</si>
  <si>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</si>
  <si>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</si>
  <si>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</si>
  <si>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</si>
  <si>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</si>
  <si>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</si>
  <si>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</si>
  <si>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</si>
  <si>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</si>
  <si>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</si>
  <si>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</si>
  <si>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</si>
  <si>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</si>
  <si>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</si>
  <si>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</si>
  <si>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</si>
  <si>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</si>
  <si>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</si>
  <si>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</si>
  <si>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</si>
  <si>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</si>
  <si>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</si>
  <si>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</si>
  <si>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</si>
  <si>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</si>
  <si>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</si>
  <si>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</si>
  <si>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</si>
  <si>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</si>
  <si>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</si>
  <si>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</si>
  <si>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</si>
  <si>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</si>
  <si>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</si>
  <si>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</si>
  <si>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</si>
  <si>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</si>
  <si>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</si>
  <si>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</si>
  <si>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</si>
  <si>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</si>
  <si>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</si>
  <si>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</si>
  <si>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</si>
  <si>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</si>
  <si>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</si>
  <si>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</si>
  <si>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</si>
  <si>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</si>
  <si>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</si>
  <si>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</si>
  <si>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</si>
  <si>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</si>
  <si>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</si>
  <si>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</si>
  <si>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</si>
  <si>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</si>
  <si>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</si>
  <si>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</si>
  <si>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</si>
  <si>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</si>
  <si>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</si>
  <si>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</si>
  <si>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</si>
  <si>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</si>
  <si>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</si>
  <si>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</si>
  <si>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</si>
  <si>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</si>
  <si>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</si>
  <si>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</si>
  <si>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</si>
  <si>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</si>
  <si>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</si>
  <si>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</si>
  <si>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</si>
  <si>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</si>
  <si>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</si>
  <si>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</si>
  <si>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</si>
  <si>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</si>
  <si>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</si>
  <si>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</si>
  <si>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</si>
  <si>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</si>
  <si>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</si>
  <si>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</si>
  <si>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</si>
  <si>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</si>
  <si>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</si>
  <si>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</si>
  <si>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</si>
  <si>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</si>
  <si>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</si>
  <si>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</si>
  <si>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</si>
  <si>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</si>
  <si>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</si>
  <si>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</si>
  <si>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</si>
  <si>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</si>
  <si>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</si>
  <si>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</si>
  <si>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</si>
  <si>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</si>
  <si>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</si>
  <si>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</si>
  <si>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</si>
  <si>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</si>
  <si>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</si>
  <si>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</si>
  <si>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</si>
  <si>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</si>
  <si>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</si>
  <si>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</si>
  <si>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</si>
  <si>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</si>
  <si>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</si>
  <si>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</si>
  <si>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</si>
  <si>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</si>
  <si>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</si>
  <si>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</si>
  <si>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</si>
  <si>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</si>
  <si>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</si>
  <si>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</si>
  <si>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</si>
  <si>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</si>
  <si>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</si>
  <si>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</si>
  <si>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</si>
  <si>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</si>
  <si>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</si>
  <si>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</si>
  <si>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</si>
  <si>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</si>
  <si>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</si>
  <si>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</si>
  <si>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</si>
  <si>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</si>
  <si>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</si>
  <si>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</si>
  <si>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</si>
  <si>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</si>
  <si>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</si>
  <si>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</si>
  <si>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</si>
  <si>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</si>
  <si>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</si>
  <si>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</si>
  <si>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</si>
  <si>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</si>
  <si>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</si>
  <si>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</si>
  <si>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</si>
  <si>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</si>
  <si>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</si>
  <si>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</si>
  <si>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</si>
  <si>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</si>
  <si>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</si>
  <si>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</si>
  <si>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</si>
  <si>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</si>
  <si>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</si>
  <si>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</si>
  <si>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</si>
  <si>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</si>
  <si>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</si>
  <si>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</si>
  <si>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</si>
  <si>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</si>
  <si>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</si>
  <si>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</si>
  <si>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</si>
  <si>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</si>
  <si>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</si>
  <si>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</si>
  <si>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</si>
  <si>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</si>
  <si>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</si>
  <si>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</si>
  <si>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</si>
  <si>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</si>
  <si>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</si>
  <si>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</si>
  <si>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</si>
  <si>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</si>
  <si>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</si>
  <si>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</si>
  <si>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</si>
  <si>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</si>
  <si>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</si>
  <si>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</si>
  <si>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</si>
  <si>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</si>
  <si>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</si>
  <si>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</si>
  <si>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</si>
  <si>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</si>
  <si>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</si>
  <si>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</si>
  <si>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</si>
  <si>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</si>
  <si>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</si>
  <si>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</si>
  <si>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</si>
  <si>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</si>
  <si>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</si>
  <si>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</si>
  <si>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</si>
  <si>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</si>
  <si>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</si>
  <si>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</si>
  <si>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</si>
  <si>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</si>
  <si>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</si>
  <si>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</si>
  <si>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</si>
  <si>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</si>
  <si>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</si>
  <si>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</si>
  <si>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</si>
  <si>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</si>
  <si>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</si>
  <si>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</si>
  <si>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</si>
  <si>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</si>
  <si>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</si>
  <si>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</si>
  <si>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</si>
  <si>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</si>
  <si>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</si>
  <si>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</si>
  <si>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</si>
  <si>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</si>
  <si>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</si>
  <si>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</si>
  <si>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</si>
  <si>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</si>
  <si>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</si>
  <si>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</si>
  <si>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</si>
  <si>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</si>
  <si>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</si>
  <si>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</si>
  <si>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</si>
  <si>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</si>
  <si>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</si>
  <si>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</si>
  <si>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</si>
  <si>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</si>
  <si>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</si>
  <si>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</si>
  <si>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</si>
  <si>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</si>
  <si>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</si>
  <si>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</si>
  <si>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</si>
  <si>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</si>
  <si>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</si>
  <si>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</si>
  <si>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</si>
  <si>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</si>
  <si>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</si>
  <si>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</si>
  <si>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</si>
  <si>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</si>
  <si>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</si>
  <si>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</si>
  <si>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</si>
  <si>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</si>
  <si>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</si>
  <si>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</si>
  <si>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</si>
  <si>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</si>
  <si>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</si>
  <si>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</si>
  <si>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</si>
  <si>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</si>
  <si>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</si>
  <si>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</si>
  <si>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</si>
  <si>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</si>
  <si>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</si>
  <si>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</si>
  <si>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</si>
  <si>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</si>
  <si>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</si>
  <si>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</si>
  <si>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</si>
  <si>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</si>
  <si>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</si>
  <si>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</si>
  <si>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</si>
  <si>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</si>
  <si>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</si>
  <si>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</si>
  <si>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</si>
  <si>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</si>
  <si>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</si>
  <si>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</si>
  <si>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</si>
  <si>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</si>
  <si>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</si>
  <si>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</si>
  <si>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</si>
  <si>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</si>
  <si>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</si>
  <si>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</si>
  <si>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</si>
  <si>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</si>
  <si>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</si>
  <si>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</si>
  <si>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</si>
  <si>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</si>
  <si>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</si>
  <si>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</si>
  <si>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</si>
  <si>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</si>
  <si>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</si>
  <si>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</si>
  <si>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</si>
  <si>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</si>
  <si>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</si>
  <si>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</si>
  <si>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</si>
  <si>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</si>
  <si>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</si>
  <si>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</si>
  <si>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</si>
  <si>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</si>
  <si>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</si>
  <si>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</si>
  <si>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</si>
  <si>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</si>
  <si>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</si>
  <si>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</si>
  <si>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</si>
  <si>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</si>
  <si>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</si>
  <si>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</si>
  <si>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</si>
  <si>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</si>
  <si>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</si>
  <si>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</si>
  <si>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</si>
  <si>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</si>
  <si>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</si>
  <si>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</si>
  <si>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</si>
  <si>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</si>
  <si>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</si>
  <si>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</si>
  <si>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</si>
  <si>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</si>
  <si>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</si>
  <si>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</si>
  <si>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</si>
  <si>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</si>
  <si>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</si>
  <si>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</si>
  <si>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</si>
  <si>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</si>
  <si>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</si>
  <si>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</si>
  <si>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</si>
  <si>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</si>
  <si>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</si>
  <si>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</si>
  <si>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</si>
  <si>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</si>
  <si>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</si>
  <si>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</si>
  <si>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</si>
  <si>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</si>
  <si>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</si>
  <si>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</si>
  <si>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</si>
  <si>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</si>
  <si>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</si>
  <si>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</si>
  <si>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</si>
  <si>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</si>
  <si>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</si>
  <si>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</si>
  <si>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</si>
  <si>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</si>
  <si>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</si>
  <si>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</si>
  <si>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</si>
  <si>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</si>
  <si>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</si>
  <si>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</si>
  <si>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</si>
  <si>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</si>
  <si>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</si>
  <si>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</si>
  <si>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</si>
  <si>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</si>
  <si>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</si>
  <si>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</si>
  <si>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</si>
  <si>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</si>
  <si>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</si>
  <si>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</si>
  <si>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</si>
  <si>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</si>
  <si>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</si>
  <si>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</si>
  <si>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</si>
  <si>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</si>
  <si>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</si>
  <si>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</si>
  <si>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</si>
  <si>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</si>
  <si>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</si>
  <si>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</si>
  <si>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</si>
  <si>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</si>
  <si>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</si>
  <si>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</si>
  <si>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</si>
  <si>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</si>
  <si>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</si>
  <si>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</si>
  <si>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</si>
  <si>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</si>
  <si>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</si>
  <si>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</si>
  <si>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</si>
  <si>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</si>
  <si>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</si>
  <si>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</si>
  <si>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</si>
  <si>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</si>
  <si>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</si>
  <si>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</si>
  <si>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</si>
  <si>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</si>
  <si>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</si>
  <si>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</si>
  <si>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</si>
  <si>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</si>
  <si>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</si>
  <si>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</si>
  <si>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</si>
  <si>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</si>
  <si>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</si>
  <si>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</si>
  <si>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</si>
  <si>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</si>
  <si>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</si>
  <si>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</si>
  <si>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</si>
  <si>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</si>
  <si>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</si>
  <si>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</si>
  <si>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</si>
  <si>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</si>
  <si>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</si>
  <si>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</si>
  <si>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</si>
  <si>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</si>
  <si>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</si>
  <si>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</si>
  <si>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</si>
  <si>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</si>
  <si>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</si>
  <si>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</si>
  <si>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</si>
  <si>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</si>
  <si>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</si>
  <si>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</si>
  <si>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</si>
  <si>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</si>
  <si>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</si>
  <si>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</si>
  <si>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</si>
  <si>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</si>
  <si>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</si>
  <si>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</si>
  <si>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</si>
  <si>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</si>
  <si>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</si>
  <si>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</si>
  <si>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</si>
  <si>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</si>
  <si>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</si>
  <si>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</si>
  <si>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</si>
  <si>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</si>
  <si>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</si>
  <si>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</si>
  <si>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</si>
  <si>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</si>
  <si>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</si>
  <si>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</si>
  <si>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</si>
  <si>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</si>
  <si>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</si>
  <si>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</si>
  <si>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</si>
  <si>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</si>
  <si>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</si>
  <si>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</si>
  <si>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</si>
  <si>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</si>
  <si>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</si>
  <si>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</si>
  <si>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</si>
  <si>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</si>
  <si>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</si>
  <si>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</si>
  <si>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</si>
  <si>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</si>
  <si>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</si>
  <si>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</si>
  <si>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</si>
  <si>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</si>
  <si>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</si>
  <si>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</si>
  <si>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</si>
  <si>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</si>
  <si>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</si>
  <si>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</si>
  <si>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</si>
  <si>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</si>
  <si>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</si>
  <si>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</si>
  <si>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</si>
  <si>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</si>
  <si>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</si>
  <si>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</si>
  <si>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</si>
  <si>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</si>
  <si>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</si>
  <si>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</si>
  <si>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</si>
  <si>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</si>
  <si>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</si>
  <si>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</si>
  <si>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</si>
  <si>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</si>
  <si>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</si>
  <si>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</si>
  <si>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</si>
  <si>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</si>
  <si>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</si>
  <si>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</si>
  <si>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</si>
  <si>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</si>
  <si>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</si>
  <si>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</si>
  <si>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</si>
  <si>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</si>
  <si>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</si>
  <si>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</si>
  <si>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</si>
  <si>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</si>
  <si>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</si>
  <si>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</si>
  <si>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</si>
  <si>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</si>
  <si>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</si>
  <si>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</si>
  <si>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</si>
  <si>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</si>
  <si>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</si>
  <si>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</si>
  <si>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</si>
  <si>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</si>
  <si>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</si>
  <si>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</si>
  <si>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</si>
  <si>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</si>
  <si>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</si>
  <si>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</si>
  <si>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</si>
  <si>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</si>
  <si>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</si>
  <si>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</si>
  <si>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</si>
  <si>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</si>
  <si>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</si>
  <si>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</si>
  <si>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</si>
  <si>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</si>
  <si>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</si>
  <si>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</si>
  <si>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</si>
  <si>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</si>
  <si>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</si>
  <si>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</si>
  <si>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</si>
  <si>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</si>
  <si>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</si>
  <si>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</si>
  <si>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</si>
  <si>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</si>
  <si>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</si>
  <si>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</si>
  <si>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</si>
  <si>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</si>
  <si>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</si>
  <si>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</si>
  <si>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</si>
  <si>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</si>
  <si>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</si>
  <si>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</si>
  <si>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</si>
  <si>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</si>
  <si>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</si>
  <si>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</si>
  <si>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</si>
  <si>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</si>
  <si>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</si>
  <si>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</si>
  <si>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</si>
  <si>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</si>
  <si>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</si>
  <si>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</si>
  <si>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</si>
  <si>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</si>
  <si>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</si>
  <si>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</si>
  <si>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</si>
  <si>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</si>
  <si>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</si>
  <si>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</si>
  <si>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</si>
  <si>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</si>
  <si>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</si>
  <si>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</si>
  <si>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</si>
  <si>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</si>
  <si>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</si>
  <si>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</si>
  <si>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</si>
  <si>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</si>
  <si>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</si>
  <si>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</si>
  <si>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</si>
  <si>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</si>
  <si>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</si>
  <si>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</si>
  <si>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</si>
  <si>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</si>
  <si>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</si>
  <si>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</si>
  <si>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</si>
  <si>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</si>
  <si>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</si>
  <si>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</si>
  <si>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</si>
  <si>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</si>
  <si>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</si>
  <si>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</si>
  <si>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</si>
  <si>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</si>
  <si>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</si>
  <si>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</si>
  <si>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</si>
  <si>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</si>
  <si>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</si>
  <si>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</si>
  <si>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</si>
  <si>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</si>
  <si>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</si>
  <si>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</si>
  <si>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</si>
  <si>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</si>
  <si>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</si>
  <si>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</si>
  <si>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</si>
  <si>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</si>
  <si>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</si>
  <si>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</si>
  <si>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</si>
  <si>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</si>
  <si>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</si>
  <si>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</si>
  <si>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</si>
  <si>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</si>
  <si>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</si>
  <si>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</si>
  <si>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</si>
  <si>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</si>
  <si>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</si>
  <si>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</si>
  <si>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</si>
  <si>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</si>
  <si>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</si>
  <si>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</si>
  <si>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</si>
  <si>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</si>
  <si>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</si>
  <si>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</si>
  <si>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</si>
  <si>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</si>
  <si>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</si>
  <si>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</si>
  <si>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</si>
  <si>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</si>
  <si>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</si>
  <si>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</si>
  <si>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</si>
  <si>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</si>
  <si>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</si>
  <si>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</si>
  <si>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</si>
  <si>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</si>
  <si>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</si>
  <si>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</si>
  <si>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</si>
  <si>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</si>
  <si>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</si>
  <si>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</si>
  <si>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</si>
  <si>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</si>
  <si>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</si>
  <si>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</si>
  <si>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</si>
  <si>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</si>
  <si>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</si>
  <si>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</si>
  <si>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</si>
  <si>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</si>
  <si>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</si>
  <si>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</si>
  <si>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</si>
  <si>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</si>
  <si>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</si>
  <si>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</si>
  <si>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</si>
  <si>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</si>
  <si>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</si>
  <si>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</si>
  <si>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</si>
  <si>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</si>
  <si>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</si>
  <si>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</si>
  <si>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</si>
  <si>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</si>
  <si>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</si>
  <si>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</si>
  <si>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</si>
  <si>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</si>
  <si>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</si>
  <si>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</si>
  <si>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</si>
  <si>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</si>
  <si>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</si>
  <si>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</si>
  <si>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</si>
  <si>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</si>
  <si>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</si>
  <si>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</si>
  <si>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</si>
  <si>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</si>
  <si>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</si>
  <si>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</si>
  <si>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</si>
  <si>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</si>
  <si>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</si>
  <si>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</si>
  <si>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</si>
  <si>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</si>
  <si>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</si>
  <si>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</si>
  <si>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</si>
  <si>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</si>
  <si>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</si>
  <si>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</si>
  <si>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</si>
  <si>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</si>
  <si>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</si>
  <si>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</si>
  <si>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</si>
  <si>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</si>
  <si>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</si>
  <si>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</si>
  <si>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</si>
  <si>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</si>
  <si>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</si>
  <si>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</si>
  <si>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</si>
  <si>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</si>
  <si>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</si>
  <si>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</si>
  <si>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</si>
  <si>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</si>
  <si>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</si>
  <si>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</si>
  <si>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</si>
  <si>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</si>
  <si>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</si>
  <si>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</si>
  <si>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</si>
  <si>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</si>
  <si>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</si>
  <si>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</si>
  <si>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</si>
  <si>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</si>
  <si>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</si>
  <si>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</si>
  <si>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</si>
  <si>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</si>
  <si>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</si>
  <si>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</si>
  <si>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</si>
  <si>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</si>
  <si>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</si>
  <si>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</si>
  <si>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</si>
  <si>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</si>
  <si>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</si>
  <si>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</si>
  <si>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</si>
  <si>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</si>
  <si>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</si>
  <si>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</si>
  <si>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</si>
  <si>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</si>
  <si>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</si>
  <si>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</si>
  <si>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</si>
  <si>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</si>
  <si>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</si>
  <si>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</si>
  <si>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</si>
  <si>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</si>
  <si>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</si>
  <si>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</si>
  <si>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</si>
  <si>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</si>
  <si>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</si>
  <si>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</si>
  <si>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</si>
  <si>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</si>
  <si>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</si>
  <si>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</si>
  <si>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</si>
  <si>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</si>
  <si>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</si>
  <si>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</si>
  <si>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</si>
  <si>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</si>
  <si>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</si>
  <si>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</si>
  <si>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</si>
  <si>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</si>
  <si>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</si>
  <si>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</si>
  <si>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</si>
  <si>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</si>
  <si>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</si>
  <si>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</si>
  <si>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</si>
  <si>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</si>
  <si>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</si>
  <si>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</si>
  <si>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</si>
  <si>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</si>
  <si>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</si>
  <si>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</si>
  <si>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</si>
  <si>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</si>
  <si>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</si>
  <si>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</si>
  <si>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</si>
  <si>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</si>
  <si>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</si>
  <si>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</si>
  <si>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</si>
  <si>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</si>
  <si>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</si>
  <si>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</si>
  <si>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</si>
  <si>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</si>
  <si>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</si>
  <si>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</si>
  <si>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</si>
  <si>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</si>
  <si>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</si>
  <si>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</si>
  <si>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</si>
  <si>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</si>
  <si>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</si>
  <si>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</si>
  <si>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</si>
  <si>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</si>
  <si>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</si>
  <si>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</si>
  <si>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</si>
  <si>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</si>
  <si>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</si>
  <si>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</si>
  <si>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</si>
  <si>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</si>
  <si>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</si>
  <si>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</si>
  <si>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</si>
  <si>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</si>
  <si>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</si>
  <si>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</si>
  <si>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</si>
  <si>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</si>
  <si>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</si>
  <si>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</si>
  <si>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</si>
  <si>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</si>
  <si>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</si>
  <si>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</si>
  <si>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</si>
  <si>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</si>
  <si>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</si>
  <si>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</si>
  <si>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</si>
  <si>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</si>
  <si>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</si>
  <si>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</si>
  <si>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</si>
  <si>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</si>
  <si>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</si>
  <si>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</si>
  <si>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</si>
  <si>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</si>
  <si>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</si>
  <si>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</si>
  <si>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</si>
  <si>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</si>
  <si>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</si>
  <si>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</si>
  <si>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</si>
  <si>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</si>
  <si>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</si>
  <si>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</si>
  <si>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</si>
  <si>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</si>
  <si>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</si>
  <si>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</si>
  <si>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</si>
  <si>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</si>
  <si>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</si>
  <si>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</si>
  <si>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</si>
  <si>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</si>
  <si>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</si>
  <si>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</si>
  <si>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</si>
  <si>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</si>
  <si>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</si>
  <si>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</si>
  <si>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</si>
  <si>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</si>
  <si>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</si>
  <si>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</si>
  <si>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</si>
  <si>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</si>
  <si>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</si>
  <si>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</si>
  <si>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</si>
  <si>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</si>
  <si>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</si>
  <si>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</si>
  <si>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</si>
  <si>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</si>
  <si>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</si>
  <si>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</si>
  <si>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</si>
  <si>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</si>
  <si>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</si>
  <si>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</si>
  <si>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</si>
  <si>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</si>
  <si>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</si>
  <si>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</si>
  <si>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</si>
  <si>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</si>
  <si>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</si>
  <si>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</si>
  <si>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</si>
  <si>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</si>
  <si>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</si>
  <si>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</si>
  <si>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</si>
  <si>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</si>
  <si>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</si>
  <si>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</si>
  <si>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</si>
  <si>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</si>
  <si>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</si>
  <si>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</si>
  <si>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</si>
  <si>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</si>
  <si>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</si>
  <si>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</si>
  <si>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</si>
  <si>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</si>
  <si>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</si>
  <si>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</si>
  <si>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</si>
  <si>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</si>
  <si>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</si>
  <si>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</si>
  <si>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</si>
  <si>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</si>
  <si>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</si>
  <si>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</si>
  <si>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</si>
  <si>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</si>
  <si>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</si>
  <si>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</si>
  <si>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</si>
  <si>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</si>
  <si>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</si>
  <si>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</si>
  <si>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</si>
  <si>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</si>
  <si>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</si>
  <si>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</si>
  <si>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</si>
  <si>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</si>
  <si>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</si>
  <si>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</si>
  <si>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</si>
  <si>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</si>
  <si>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</si>
  <si>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</si>
  <si>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</si>
  <si>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</si>
  <si>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</si>
  <si>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</si>
  <si>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</si>
  <si>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</si>
  <si>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</si>
  <si>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</si>
  <si>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</si>
  <si>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</si>
  <si>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</si>
  <si>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</si>
  <si>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</si>
  <si>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</si>
  <si>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</si>
  <si>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</si>
  <si>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</si>
  <si>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</si>
  <si>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</si>
  <si>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</si>
  <si>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</si>
  <si>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</si>
  <si>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</si>
  <si>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</si>
  <si>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</si>
  <si>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</si>
  <si>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</si>
  <si>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</si>
  <si>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</si>
  <si>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</si>
  <si>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</si>
  <si>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</si>
  <si>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</si>
  <si>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</si>
  <si>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</si>
  <si>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</si>
  <si>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</si>
  <si>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</si>
  <si>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</si>
  <si>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</si>
  <si>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</si>
  <si>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</si>
  <si>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</si>
  <si>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</si>
  <si>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</si>
  <si>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</si>
  <si>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</si>
  <si>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</si>
  <si>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</si>
  <si>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</si>
  <si>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</si>
  <si>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</si>
  <si>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</si>
  <si>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</si>
  <si>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</si>
  <si>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</si>
  <si>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</si>
  <si>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</si>
  <si>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</si>
  <si>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</si>
  <si>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</si>
  <si>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</si>
  <si>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</si>
  <si>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</si>
  <si>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</si>
  <si>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</si>
  <si>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</si>
  <si>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</si>
  <si>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</si>
  <si>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</si>
  <si>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</si>
  <si>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</si>
  <si>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</si>
  <si>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</si>
  <si>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</si>
  <si>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</si>
  <si>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</si>
  <si>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</si>
  <si>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</si>
  <si>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</si>
  <si>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</si>
  <si>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</si>
  <si>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</si>
  <si>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</si>
  <si>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</si>
  <si>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</si>
  <si>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</si>
  <si>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</si>
  <si>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</si>
  <si>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</si>
  <si>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</si>
  <si>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</si>
  <si>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</si>
  <si>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</si>
  <si>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</si>
  <si>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</si>
  <si>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</si>
  <si>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</si>
  <si>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</si>
  <si>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</si>
  <si>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</si>
  <si>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</si>
  <si>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</si>
  <si>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</si>
  <si>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</si>
  <si>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</si>
  <si>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</si>
  <si>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</si>
  <si>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</si>
  <si>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</si>
  <si>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</si>
  <si>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</si>
  <si>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</si>
  <si>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</si>
  <si>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</si>
  <si>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</si>
  <si>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</si>
  <si>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</si>
  <si>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</si>
  <si>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</si>
  <si>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</si>
  <si>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</si>
  <si>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</si>
  <si>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</si>
  <si>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</si>
  <si>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</si>
  <si>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</si>
  <si>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</si>
  <si>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</si>
  <si>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</si>
  <si>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</si>
  <si>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</si>
  <si>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</si>
  <si>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</si>
  <si>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</si>
  <si>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</si>
  <si>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</si>
  <si>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</si>
  <si>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</si>
  <si>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</si>
  <si>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</si>
  <si>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</si>
  <si>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</si>
  <si>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</si>
  <si>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</si>
  <si>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</si>
  <si>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</si>
  <si>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</si>
  <si>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</si>
  <si>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</si>
  <si>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</si>
  <si>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</si>
  <si>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</si>
  <si>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</si>
  <si>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</si>
  <si>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</si>
  <si>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</si>
  <si>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</si>
  <si>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</si>
  <si>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</si>
  <si>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</si>
  <si>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</si>
  <si>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</si>
  <si>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</si>
  <si>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</si>
  <si>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</si>
  <si>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</si>
  <si>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</si>
  <si>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</si>
  <si>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</si>
  <si>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</si>
  <si>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</si>
  <si>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</si>
  <si>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</si>
  <si>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</si>
  <si>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</si>
  <si>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</si>
  <si>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</si>
  <si>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</si>
  <si>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</si>
  <si>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</si>
  <si>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</si>
  <si>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</si>
  <si>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</si>
  <si>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</si>
  <si>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</si>
  <si>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</si>
  <si>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</si>
  <si>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</si>
  <si>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</si>
  <si>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</si>
  <si>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</si>
  <si>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</si>
  <si>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</si>
  <si>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</si>
  <si>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</si>
  <si>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</si>
  <si>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</si>
  <si>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</si>
  <si>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</si>
  <si>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</si>
  <si>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</si>
  <si>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</si>
  <si>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</si>
  <si>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</si>
  <si>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</si>
  <si>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</si>
  <si>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</si>
  <si>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</si>
  <si>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</si>
  <si>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</si>
  <si>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</si>
  <si>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</si>
  <si>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</si>
  <si>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</si>
  <si>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</si>
  <si>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</si>
  <si>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</si>
  <si>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</si>
  <si>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</si>
  <si>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</si>
  <si>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</si>
  <si>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</si>
  <si>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</si>
  <si>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</si>
  <si>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</si>
  <si>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</si>
  <si>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</si>
  <si>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</si>
  <si>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</si>
  <si>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</si>
  <si>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</si>
  <si>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</si>
  <si>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</si>
  <si>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</si>
  <si>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</si>
  <si>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</si>
  <si>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</si>
  <si>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</si>
  <si>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</si>
  <si>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</si>
  <si>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</si>
  <si>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</si>
  <si>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</si>
  <si>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</si>
  <si>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</si>
  <si>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</si>
  <si>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</si>
  <si>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</si>
  <si>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</si>
  <si>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</si>
  <si>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</si>
  <si>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</si>
  <si>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</si>
  <si>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</si>
  <si>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</si>
  <si>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</si>
  <si>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</si>
  <si>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</si>
  <si>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</si>
  <si>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</si>
  <si>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</si>
  <si>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</si>
  <si>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</si>
  <si>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</si>
  <si>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</si>
  <si>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</si>
  <si>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</si>
  <si>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</si>
  <si>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</si>
  <si>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</si>
  <si>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</si>
  <si>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</si>
  <si>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</si>
  <si>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</si>
  <si>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</si>
  <si>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</si>
  <si>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</si>
  <si>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</si>
  <si>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</si>
  <si>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</si>
  <si>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</si>
  <si>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</si>
  <si>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</si>
  <si>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</si>
  <si>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</si>
  <si>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</si>
  <si>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</si>
  <si>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</si>
  <si>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</si>
  <si>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</si>
  <si>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</si>
  <si>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</si>
  <si>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</si>
  <si>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</si>
  <si>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</si>
  <si>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</si>
  <si>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</si>
  <si>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</si>
  <si>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</si>
  <si>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</si>
  <si>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</si>
  <si>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</si>
  <si>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</si>
  <si>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</si>
  <si>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</si>
  <si>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</si>
  <si>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</si>
  <si>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</si>
  <si>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</si>
  <si>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</si>
  <si>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</si>
  <si>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</si>
  <si>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</si>
  <si>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</si>
  <si>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</si>
  <si>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</si>
  <si>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</si>
  <si>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</si>
  <si>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</si>
  <si>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</si>
  <si>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</si>
  <si>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</si>
  <si>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</si>
  <si>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</si>
  <si>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</si>
  <si>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</si>
  <si>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</si>
  <si>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</si>
  <si>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</si>
  <si>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</si>
  <si>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</si>
  <si>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</si>
  <si>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</si>
  <si>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</si>
  <si>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</si>
  <si>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</si>
  <si>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</si>
  <si>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</si>
  <si>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</si>
  <si>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</si>
  <si>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</si>
  <si>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</si>
  <si>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</si>
  <si>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</si>
  <si>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</si>
  <si>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</si>
  <si>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</si>
  <si>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</si>
  <si>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</si>
  <si>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</si>
  <si>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</si>
  <si>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</si>
  <si>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</si>
  <si>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</si>
  <si>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</si>
  <si>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</si>
  <si>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</si>
  <si>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</si>
  <si>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</si>
  <si>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</si>
  <si>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</si>
  <si>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</si>
  <si>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</si>
  <si>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</si>
  <si>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</si>
  <si>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</si>
  <si>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</si>
  <si>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</si>
  <si>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</si>
  <si>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</si>
  <si>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</si>
  <si>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</si>
  <si>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</si>
  <si>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</si>
  <si>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</si>
  <si>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</si>
  <si>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</si>
  <si>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</si>
  <si>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</si>
  <si>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</si>
  <si>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</si>
  <si>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</si>
  <si>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</si>
  <si>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</si>
  <si>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</si>
  <si>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</si>
  <si>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</si>
  <si>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</si>
  <si>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</si>
  <si>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</si>
  <si>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</si>
  <si>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</si>
  <si>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</si>
  <si>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</si>
  <si>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</si>
  <si>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</si>
  <si>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</si>
  <si>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</si>
  <si>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</si>
  <si>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</si>
  <si>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</si>
  <si>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</si>
  <si>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</si>
  <si>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</si>
  <si>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</si>
  <si>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</si>
  <si>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</si>
  <si>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</si>
  <si>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</si>
  <si>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</si>
  <si>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</si>
  <si>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</si>
  <si>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</si>
  <si>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</si>
  <si>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</si>
  <si>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</si>
  <si>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</si>
  <si>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</si>
  <si>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</si>
  <si>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</si>
  <si>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</si>
  <si>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</si>
  <si>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</si>
  <si>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</si>
  <si>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</si>
  <si>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</si>
  <si>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</si>
  <si>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</si>
  <si>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</si>
  <si>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</si>
  <si>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</si>
  <si>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</si>
  <si>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</si>
  <si>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</si>
  <si>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</si>
  <si>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</si>
  <si>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</si>
  <si>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</si>
  <si>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</si>
  <si>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</si>
  <si>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</si>
  <si>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</si>
  <si>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</si>
  <si>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</si>
  <si>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</si>
  <si>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</si>
  <si>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</si>
  <si>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</si>
  <si>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</si>
  <si>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</si>
  <si>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</si>
  <si>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</si>
  <si>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</si>
  <si>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</si>
  <si>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</si>
  <si>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</si>
  <si>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</si>
  <si>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</si>
  <si>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</si>
  <si>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</si>
  <si>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</si>
  <si>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</si>
  <si>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</si>
  <si>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</si>
  <si>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</si>
  <si>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</si>
  <si>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</si>
  <si>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</si>
  <si>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</si>
  <si>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</si>
  <si>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</si>
  <si>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</si>
  <si>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</si>
  <si>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</si>
  <si>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</si>
  <si>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</si>
  <si>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</si>
  <si>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</si>
  <si>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</si>
  <si>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</si>
  <si>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</si>
  <si>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</si>
  <si>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</si>
  <si>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</si>
  <si>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</si>
  <si>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</si>
  <si>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</si>
  <si>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</si>
  <si>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</si>
  <si>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</si>
  <si>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</si>
  <si>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</si>
  <si>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</si>
  <si>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</si>
  <si>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</si>
  <si>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</si>
  <si>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</si>
  <si>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</si>
  <si>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</si>
  <si>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</si>
  <si>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</si>
  <si>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</si>
  <si>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</si>
  <si>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</si>
  <si>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</si>
  <si>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</si>
  <si>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</si>
  <si>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</si>
  <si>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</si>
  <si>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</si>
  <si>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</si>
  <si>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</si>
  <si>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</si>
  <si>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</si>
  <si>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</si>
  <si>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</si>
  <si>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</si>
  <si>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</si>
  <si>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</si>
  <si>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</si>
  <si>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</si>
  <si>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</si>
  <si>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</si>
  <si>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</si>
  <si>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</si>
  <si>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</si>
  <si>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</si>
  <si>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</si>
  <si>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</si>
  <si>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</si>
  <si>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</si>
  <si>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</si>
  <si>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</si>
  <si>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</si>
  <si>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</si>
  <si>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</si>
  <si>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</si>
  <si>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</si>
  <si>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</si>
  <si>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</si>
  <si>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</si>
  <si>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</si>
  <si>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</si>
  <si>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</si>
  <si>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</si>
  <si>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</si>
  <si>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</si>
  <si>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</si>
  <si>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</si>
  <si>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</si>
  <si>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</si>
  <si>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</si>
  <si>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</si>
  <si>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</si>
  <si>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</si>
  <si>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</si>
  <si>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</si>
  <si>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</si>
  <si>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</si>
  <si>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</si>
  <si>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</si>
  <si>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</si>
  <si>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</si>
  <si>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</si>
  <si>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</si>
  <si>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</si>
  <si>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</si>
  <si>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</si>
  <si>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</si>
  <si>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</si>
  <si>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</si>
  <si>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</si>
  <si>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</si>
  <si>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</si>
  <si>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</si>
  <si>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</si>
  <si>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</si>
  <si>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</si>
  <si>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</si>
  <si>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</si>
  <si>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</si>
  <si>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</si>
  <si>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</si>
  <si>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</si>
  <si>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</si>
  <si>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</si>
  <si>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</si>
  <si>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</si>
  <si>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</si>
  <si>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</si>
  <si>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</si>
  <si>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</si>
  <si>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</si>
  <si>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</si>
  <si>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</si>
  <si>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</si>
  <si>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</si>
  <si>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</si>
  <si>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</si>
  <si>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</si>
  <si>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</si>
  <si>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</si>
  <si>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</si>
  <si>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</si>
  <si>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</si>
  <si>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</si>
  <si>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</si>
  <si>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</si>
  <si>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</si>
  <si>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</si>
  <si>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</si>
  <si>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</si>
  <si>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</si>
  <si>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</si>
  <si>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</si>
  <si>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</si>
  <si>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</si>
  <si>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</si>
  <si>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</si>
  <si>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</si>
  <si>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</si>
  <si>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</si>
  <si>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</si>
  <si>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</si>
  <si>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</si>
  <si>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</si>
  <si>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</si>
  <si>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</si>
  <si>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</si>
  <si>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</si>
  <si>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</si>
  <si>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</si>
  <si>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</si>
  <si>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</si>
  <si>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</si>
  <si>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</si>
  <si>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</si>
  <si>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</si>
  <si>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</si>
  <si>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</si>
  <si>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</si>
  <si>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</si>
  <si>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</si>
  <si>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</si>
  <si>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</si>
  <si>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</si>
  <si>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</si>
  <si>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</si>
  <si>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</si>
  <si>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</si>
  <si>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</si>
  <si>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</si>
  <si>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</si>
  <si>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</si>
  <si>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</si>
  <si>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</si>
  <si>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</si>
  <si>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</si>
  <si>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</si>
  <si>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</si>
  <si>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</si>
  <si>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</si>
  <si>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</si>
  <si>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</si>
  <si>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</si>
  <si>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</si>
  <si>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</si>
  <si>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</si>
  <si>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</si>
  <si>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</si>
  <si>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</si>
  <si>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</si>
  <si>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</si>
  <si>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</si>
  <si>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</si>
  <si>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</si>
  <si>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</si>
  <si>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</si>
  <si>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</si>
  <si>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</si>
  <si>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</si>
  <si>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</si>
  <si>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</si>
  <si>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</si>
  <si>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</si>
  <si>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</si>
  <si>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</si>
  <si>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</si>
  <si>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</si>
  <si>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</si>
  <si>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</si>
  <si>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</si>
  <si>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</si>
  <si>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</si>
  <si>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</si>
  <si>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</si>
  <si>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</si>
  <si>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</si>
  <si>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</si>
  <si>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</si>
  <si>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</si>
  <si>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</si>
  <si>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</si>
  <si>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</si>
  <si>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</si>
  <si>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</si>
  <si>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</si>
  <si>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</si>
  <si>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</si>
  <si>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</si>
  <si>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</si>
  <si>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</si>
  <si>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</si>
  <si>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</si>
  <si>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</si>
  <si>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</si>
  <si>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</si>
  <si>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</si>
  <si>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</si>
  <si>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</si>
  <si>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</si>
  <si>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</si>
  <si>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</si>
  <si>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</si>
  <si>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</si>
  <si>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</si>
  <si>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</si>
  <si>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</si>
  <si>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</si>
  <si>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</si>
  <si>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</si>
  <si>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</si>
  <si>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</si>
  <si>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</si>
  <si>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</si>
  <si>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</si>
  <si>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</si>
  <si>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</si>
  <si>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</si>
  <si>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</si>
  <si>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</si>
  <si>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</si>
  <si>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</si>
  <si>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</si>
  <si>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</si>
  <si>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</si>
  <si>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</si>
  <si>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</si>
  <si>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</si>
  <si>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</si>
  <si>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</si>
  <si>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</si>
  <si>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</si>
  <si>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</si>
  <si>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</si>
  <si>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</si>
  <si>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</si>
  <si>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</si>
  <si>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</si>
  <si>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</si>
  <si>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</si>
  <si>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</si>
  <si>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</si>
  <si>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</si>
  <si>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</si>
  <si>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</si>
  <si>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</si>
  <si>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</si>
  <si>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</si>
  <si>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</si>
  <si>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</si>
  <si>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</si>
  <si>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</si>
  <si>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</si>
  <si>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</si>
  <si>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</si>
  <si>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</si>
  <si>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</si>
  <si>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</si>
  <si>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</si>
  <si>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</si>
  <si>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</si>
  <si>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</si>
  <si>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</si>
  <si>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</si>
  <si>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</si>
  <si>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</si>
  <si>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</si>
  <si>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</si>
  <si>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</si>
  <si>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</si>
  <si>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</si>
  <si>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</si>
  <si>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</si>
  <si>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</si>
  <si>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</si>
  <si>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</si>
  <si>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</si>
  <si>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</si>
  <si>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</si>
  <si>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</si>
  <si>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</si>
  <si>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</si>
  <si>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</si>
  <si>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</si>
  <si>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</si>
  <si>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</si>
  <si>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</si>
  <si>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</si>
  <si>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</si>
  <si>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</si>
  <si>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</si>
  <si>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</si>
  <si>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</si>
  <si>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</si>
  <si>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</si>
  <si>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</si>
  <si>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</si>
  <si>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</si>
  <si>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</si>
  <si>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</si>
  <si>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</si>
  <si>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</si>
  <si>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</si>
  <si>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</si>
  <si>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</si>
  <si>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</si>
  <si>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</si>
  <si>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</si>
  <si>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</si>
  <si>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</si>
  <si>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</si>
  <si>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</si>
  <si>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</si>
  <si>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</si>
  <si>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</si>
  <si>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</si>
  <si>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</si>
  <si>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</si>
  <si>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</si>
  <si>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</si>
  <si>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</si>
  <si>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</si>
  <si>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</si>
  <si>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</si>
  <si>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</si>
  <si>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</si>
  <si>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</si>
  <si>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</si>
  <si>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</si>
  <si>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</si>
  <si>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</si>
  <si>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</si>
  <si>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</si>
  <si>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</si>
  <si>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</si>
  <si>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</si>
  <si>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</si>
  <si>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</si>
  <si>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</si>
  <si>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</si>
  <si>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</si>
  <si>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</si>
  <si>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</si>
  <si>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</si>
  <si>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</si>
  <si>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</si>
  <si>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</si>
  <si>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</si>
  <si>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</si>
  <si>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</si>
  <si>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</si>
  <si>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</si>
  <si>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</si>
  <si>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</si>
  <si>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</si>
  <si>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</si>
  <si>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</si>
  <si>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</si>
  <si>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</si>
  <si>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</si>
  <si>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</si>
  <si>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</si>
  <si>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</si>
  <si>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</si>
  <si>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</si>
  <si>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</si>
  <si>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</si>
  <si>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</si>
  <si>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</si>
  <si>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</si>
  <si>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</si>
  <si>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</si>
  <si>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</si>
  <si>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</si>
  <si>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</si>
  <si>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</si>
  <si>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</si>
  <si>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</si>
  <si>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</si>
  <si>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</si>
  <si>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</si>
  <si>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</si>
  <si>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</si>
  <si>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</si>
  <si>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</si>
  <si>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</si>
  <si>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</si>
  <si>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</si>
  <si>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</si>
  <si>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</si>
  <si>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</si>
  <si>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</si>
  <si>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</si>
  <si>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</si>
  <si>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</si>
  <si>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</si>
  <si>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</si>
  <si>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</si>
  <si>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</si>
  <si>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</si>
  <si>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</si>
  <si>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</si>
  <si>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</si>
  <si>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</si>
  <si>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</si>
  <si>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</si>
  <si>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</si>
  <si>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</si>
  <si>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</si>
  <si>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</si>
  <si>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</si>
  <si>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</si>
  <si>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</si>
  <si>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</si>
  <si>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</si>
  <si>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</si>
  <si>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</si>
  <si>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</si>
  <si>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</si>
  <si>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</si>
  <si>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</si>
  <si>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</si>
  <si>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</si>
  <si>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</si>
  <si>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</si>
  <si>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</si>
  <si>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</si>
  <si>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</si>
  <si>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</si>
  <si>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</si>
  <si>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</si>
  <si>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</si>
  <si>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</si>
  <si>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</si>
  <si>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</si>
  <si>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</si>
  <si>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</si>
  <si>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</si>
  <si>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</si>
  <si>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</si>
  <si>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</si>
  <si>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</si>
  <si>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</si>
  <si>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</si>
  <si>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</si>
  <si>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</si>
  <si>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</si>
  <si>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</si>
  <si>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</si>
  <si>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</si>
  <si>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</si>
  <si>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</si>
  <si>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</si>
  <si>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</si>
  <si>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</si>
  <si>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</si>
  <si>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</si>
  <si>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</si>
  <si>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</si>
  <si>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</si>
  <si>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</si>
  <si>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</si>
  <si>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</si>
  <si>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</si>
  <si>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</si>
  <si>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</si>
  <si>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</si>
  <si>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</si>
  <si>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</si>
  <si>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</si>
  <si>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</si>
  <si>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</si>
  <si>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</si>
  <si>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</si>
  <si>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</si>
  <si>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</si>
  <si>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</si>
  <si>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</si>
  <si>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</si>
  <si>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</si>
  <si>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</si>
  <si>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</si>
  <si>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</si>
  <si>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</si>
  <si>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</si>
  <si>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</si>
  <si>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</si>
  <si>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</si>
  <si>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</si>
  <si>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</si>
  <si>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</si>
  <si>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</si>
  <si>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</si>
  <si>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</si>
  <si>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</si>
  <si>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</si>
  <si>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</si>
  <si>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</si>
  <si>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</si>
  <si>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</si>
  <si>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</si>
  <si>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</si>
  <si>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</si>
  <si>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</si>
  <si>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</si>
  <si>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</si>
  <si>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</si>
  <si>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</si>
  <si>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</si>
  <si>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</si>
  <si>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</si>
  <si>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</si>
  <si>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</si>
  <si>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</si>
  <si>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</si>
  <si>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</si>
  <si>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</si>
  <si>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</si>
  <si>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</si>
  <si>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</si>
  <si>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</si>
  <si>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</si>
  <si>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</si>
  <si>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</si>
  <si>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</si>
  <si>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</si>
  <si>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</si>
  <si>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</si>
  <si>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</si>
  <si>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</si>
  <si>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</si>
  <si>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</si>
  <si>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</si>
  <si>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</si>
  <si>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</si>
  <si>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</si>
  <si>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</si>
  <si>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</si>
  <si>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</si>
  <si>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</si>
  <si>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</si>
  <si>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</si>
  <si>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</si>
  <si>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</si>
  <si>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</si>
  <si>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</si>
  <si>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</si>
  <si>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</si>
  <si>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</si>
  <si>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</si>
  <si>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</si>
  <si>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</si>
  <si>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</si>
  <si>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</si>
  <si>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</si>
  <si>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</si>
  <si>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</si>
  <si>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</si>
  <si>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</si>
  <si>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</si>
  <si>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</si>
  <si>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</si>
  <si>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</si>
  <si>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</si>
  <si>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</si>
  <si>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</si>
  <si>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</si>
  <si>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</si>
  <si>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</si>
  <si>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</si>
  <si>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</si>
  <si>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</si>
  <si>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</si>
  <si>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</si>
  <si>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</si>
  <si>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</si>
  <si>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</si>
  <si>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</si>
  <si>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</si>
  <si>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</si>
  <si>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</si>
  <si>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</si>
  <si>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</si>
  <si>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</si>
  <si>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</si>
  <si>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</si>
  <si>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</si>
  <si>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</si>
  <si>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</si>
  <si>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</si>
  <si>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</si>
  <si>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</si>
  <si>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</si>
  <si>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</si>
  <si>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</si>
  <si>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</si>
  <si>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</si>
  <si>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</si>
  <si>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</si>
  <si>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</si>
  <si>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</si>
  <si>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</si>
  <si>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</si>
  <si>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</si>
  <si>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</si>
  <si>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</si>
  <si>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</si>
  <si>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</si>
  <si>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</si>
  <si>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</si>
  <si>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</si>
  <si>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</si>
  <si>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</si>
  <si>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</si>
  <si>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</si>
  <si>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</si>
  <si>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</si>
  <si>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</si>
  <si>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</si>
  <si>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</si>
  <si>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</si>
  <si>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</si>
  <si>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</si>
  <si>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</si>
  <si>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</si>
  <si>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</si>
  <si>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</si>
  <si>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</si>
  <si>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</si>
  <si>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</si>
  <si>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</si>
  <si>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</si>
  <si>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</si>
  <si>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</si>
  <si>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</si>
  <si>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</si>
  <si>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</si>
  <si>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</si>
  <si>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</si>
  <si>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</si>
  <si>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</si>
  <si>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</si>
  <si>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</si>
  <si>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</si>
  <si>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</si>
  <si>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</si>
  <si>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</si>
  <si>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</si>
  <si>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</si>
  <si>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</si>
  <si>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</si>
  <si>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</si>
  <si>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</si>
  <si>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</si>
  <si>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</si>
  <si>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</si>
  <si>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</si>
  <si>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</si>
  <si>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</si>
  <si>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</si>
  <si>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</si>
  <si>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</si>
  <si>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</si>
  <si>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</si>
  <si>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</si>
  <si>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</si>
  <si>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</si>
  <si>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</si>
  <si>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</si>
  <si>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</si>
  <si>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</si>
  <si>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</si>
  <si>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</si>
  <si>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</si>
  <si>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</si>
  <si>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</si>
  <si>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</si>
  <si>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</si>
  <si>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</si>
  <si>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</si>
  <si>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</si>
  <si>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</si>
  <si>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</si>
  <si>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</si>
  <si>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</si>
  <si>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</si>
  <si>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</si>
  <si>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</si>
  <si>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</si>
  <si>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</si>
  <si>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</si>
  <si>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</si>
  <si>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</si>
  <si>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</si>
  <si>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</si>
  <si>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</si>
  <si>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</si>
  <si>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</si>
  <si>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</si>
  <si>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</si>
  <si>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</si>
  <si>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</si>
  <si>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</si>
  <si>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</si>
  <si>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</si>
  <si>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</si>
  <si>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</si>
  <si>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</si>
  <si>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</si>
  <si>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</si>
  <si>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</si>
  <si>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</si>
  <si>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</si>
  <si>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</si>
  <si>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</si>
  <si>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</si>
  <si>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</si>
  <si>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</si>
  <si>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</si>
  <si>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</si>
  <si>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</si>
  <si>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</si>
  <si>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</si>
  <si>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</si>
  <si>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</si>
  <si>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</si>
  <si>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</si>
  <si>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</si>
  <si>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</si>
  <si>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</si>
  <si>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</si>
  <si>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</si>
  <si>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</si>
  <si>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</si>
  <si>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</si>
  <si>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</si>
  <si>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</si>
  <si>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</si>
  <si>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</si>
  <si>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</si>
  <si>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</si>
  <si>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</si>
  <si>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</si>
  <si>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</si>
  <si>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</si>
  <si>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</si>
  <si>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</si>
  <si>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</si>
  <si>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</si>
  <si>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</si>
  <si>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</si>
  <si>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</si>
  <si>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</si>
  <si>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</si>
  <si>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</si>
  <si>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</si>
  <si>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</si>
  <si>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</si>
  <si>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</si>
  <si>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</si>
  <si>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</si>
  <si>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</si>
  <si>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</si>
  <si>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</si>
  <si>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</si>
  <si>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</si>
  <si>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</si>
  <si>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</si>
  <si>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</si>
  <si>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</si>
  <si>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</si>
  <si>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</si>
  <si>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</si>
  <si>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</si>
  <si>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</si>
  <si>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</si>
  <si>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</si>
  <si>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</si>
  <si>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</si>
  <si>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</si>
  <si>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</si>
  <si>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</si>
  <si>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</si>
  <si>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</si>
  <si>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</si>
  <si>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</si>
  <si>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</si>
  <si>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</si>
  <si>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</si>
  <si>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</si>
  <si>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</si>
  <si>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</si>
  <si>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</si>
  <si>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</si>
  <si>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</si>
  <si>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</si>
  <si>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</si>
  <si>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</si>
  <si>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</si>
  <si>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</si>
  <si>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</si>
  <si>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</si>
  <si>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</si>
  <si>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</si>
  <si>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</si>
  <si>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</si>
  <si>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</si>
  <si>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</si>
  <si>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</si>
  <si>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</si>
  <si>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</si>
  <si>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</si>
  <si>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</si>
  <si>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</si>
  <si>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</si>
  <si>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</si>
  <si>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</si>
  <si>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</si>
  <si>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</si>
  <si>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</si>
  <si>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</si>
  <si>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</si>
  <si>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</si>
  <si>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</si>
  <si>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</si>
  <si>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</si>
  <si>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</si>
  <si>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</si>
  <si>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</si>
  <si>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</si>
  <si>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</si>
  <si>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</si>
  <si>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</si>
  <si>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</si>
  <si>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</si>
  <si>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</si>
  <si>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</si>
  <si>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</si>
  <si>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</si>
  <si>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</si>
  <si>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</si>
  <si>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</si>
  <si>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</si>
  <si>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</si>
  <si>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</si>
  <si>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</si>
  <si>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</si>
  <si>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</si>
  <si>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</si>
  <si>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</si>
  <si>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</si>
  <si>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</si>
  <si>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</si>
  <si>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</si>
  <si>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</si>
  <si>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</si>
  <si>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</si>
  <si>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</si>
  <si>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</si>
  <si>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</si>
  <si>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</si>
  <si>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</si>
  <si>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</si>
  <si>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</si>
  <si>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</si>
  <si>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</si>
  <si>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</si>
  <si>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</si>
  <si>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</si>
  <si>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</si>
  <si>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</si>
  <si>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</si>
  <si>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</si>
  <si>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</si>
  <si>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</si>
  <si>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</si>
  <si>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</si>
  <si>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</si>
  <si>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</si>
  <si>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</si>
  <si>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</si>
  <si>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</si>
  <si>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</si>
  <si>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</si>
  <si>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</si>
  <si>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</si>
  <si>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</si>
  <si>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</si>
  <si>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</si>
  <si>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</si>
  <si>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</si>
  <si>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</si>
  <si>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</si>
  <si>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</si>
  <si>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</si>
  <si>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</si>
  <si>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</si>
  <si>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</si>
  <si>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</si>
  <si>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</si>
  <si>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</si>
  <si>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</si>
  <si>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</si>
  <si>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</si>
  <si>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</si>
  <si>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</si>
  <si>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</si>
  <si>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</si>
  <si>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</si>
  <si>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</si>
  <si>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</si>
  <si>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</si>
  <si>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</si>
  <si>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</si>
  <si>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</si>
  <si>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</si>
  <si>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</si>
  <si>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</si>
  <si>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</si>
  <si>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</si>
  <si>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</si>
  <si>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</si>
  <si>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</si>
  <si>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</si>
  <si>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</si>
  <si>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</si>
  <si>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</si>
  <si>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</si>
  <si>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</si>
  <si>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</si>
  <si>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</si>
  <si>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</si>
  <si>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</si>
  <si>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</si>
  <si>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</si>
  <si>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</si>
  <si>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</si>
  <si>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</si>
  <si>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</si>
  <si>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</si>
  <si>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</si>
  <si>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</si>
  <si>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</si>
  <si>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</si>
  <si>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</si>
  <si>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</si>
  <si>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</si>
  <si>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</si>
  <si>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</si>
  <si>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</si>
  <si>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</si>
  <si>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</si>
  <si>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</si>
  <si>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</si>
  <si>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</si>
  <si>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</si>
  <si>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</si>
  <si>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</si>
  <si>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</si>
  <si>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</si>
  <si>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</si>
  <si>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</si>
  <si>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</si>
  <si>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</si>
  <si>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</si>
  <si>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</si>
  <si>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</si>
  <si>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</si>
  <si>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</si>
  <si>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</si>
  <si>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</si>
  <si>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</si>
  <si>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</si>
  <si>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</si>
  <si>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</si>
  <si>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</si>
  <si>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</si>
  <si>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</si>
  <si>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</si>
  <si>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</si>
  <si>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</si>
  <si>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</si>
  <si>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</si>
  <si>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</si>
  <si>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</si>
  <si>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</si>
  <si>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</si>
  <si>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</si>
  <si>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</si>
  <si>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</si>
  <si>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</si>
  <si>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</si>
  <si>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</si>
  <si>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</si>
  <si>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</si>
  <si>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</si>
  <si>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</si>
  <si>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</si>
  <si>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</si>
  <si>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</si>
  <si>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</si>
  <si>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</si>
  <si>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</si>
  <si>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</si>
  <si>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</si>
  <si>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</si>
  <si>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</si>
  <si>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</si>
  <si>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</si>
  <si>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</si>
  <si>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</si>
  <si>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</si>
  <si>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</si>
  <si>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</si>
  <si>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</si>
  <si>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</si>
  <si>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</si>
  <si>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</si>
  <si>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</si>
  <si>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</si>
  <si>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</si>
  <si>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</si>
  <si>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</si>
  <si>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</si>
  <si>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</si>
  <si>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</si>
  <si>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</si>
  <si>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</si>
  <si>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</si>
  <si>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</si>
  <si>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</si>
  <si>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</si>
  <si>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</si>
  <si>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</si>
  <si>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</si>
  <si>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</si>
  <si>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</si>
  <si>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</si>
  <si>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</si>
  <si>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</si>
  <si>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</si>
  <si>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</si>
  <si>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</si>
  <si>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</si>
  <si>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</si>
  <si>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</si>
  <si>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</si>
  <si>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</si>
  <si>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</si>
  <si>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</si>
  <si>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</si>
  <si>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</si>
  <si>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</si>
  <si>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</si>
  <si>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</si>
  <si>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</si>
  <si>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</si>
  <si>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</si>
  <si>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</si>
  <si>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</si>
  <si>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</si>
  <si>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</si>
  <si>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</si>
  <si>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</si>
  <si>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</si>
  <si>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</si>
  <si>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</si>
  <si>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</si>
  <si>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</si>
  <si>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</si>
  <si>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</si>
  <si>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</si>
  <si>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</si>
  <si>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</si>
  <si>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</si>
  <si>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</si>
  <si>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</si>
  <si>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</si>
  <si>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</si>
  <si>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</si>
  <si>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</si>
  <si>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</si>
  <si>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</si>
  <si>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</si>
  <si>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</si>
  <si>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</si>
  <si>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</si>
  <si>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</si>
  <si>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</si>
  <si>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</si>
  <si>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</si>
  <si>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</si>
  <si>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</si>
  <si>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</si>
  <si>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</si>
  <si>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</si>
  <si>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</si>
  <si>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</si>
  <si>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</si>
  <si>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</si>
  <si>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</si>
  <si>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</si>
  <si>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</si>
  <si>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</si>
  <si>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</si>
  <si>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</si>
  <si>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</si>
  <si>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</si>
  <si>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</si>
  <si>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</si>
  <si>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</si>
  <si>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</si>
  <si>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</si>
  <si>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</si>
  <si>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</si>
  <si>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</si>
  <si>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</si>
  <si>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</si>
  <si>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</si>
  <si>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</si>
  <si>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</si>
  <si>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</si>
  <si>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</si>
  <si>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</si>
  <si>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</si>
  <si>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</si>
  <si>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</si>
  <si>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</si>
  <si>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</si>
  <si>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</si>
  <si>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</si>
  <si>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</si>
  <si>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</si>
  <si>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</si>
  <si>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</si>
  <si>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</si>
  <si>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</si>
  <si>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</si>
  <si>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</si>
  <si>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</si>
  <si>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</si>
  <si>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</si>
  <si>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</si>
  <si>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</si>
  <si>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</si>
  <si>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</si>
  <si>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</si>
  <si>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</si>
  <si>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</si>
  <si>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</si>
  <si>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</si>
  <si>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</si>
  <si>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</si>
  <si>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</si>
  <si>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</si>
  <si>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</si>
  <si>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</si>
  <si>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</si>
  <si>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</si>
  <si>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</si>
  <si>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</si>
  <si>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</si>
  <si>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</si>
  <si>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</si>
  <si>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</si>
  <si>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</si>
  <si>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</si>
  <si>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</si>
  <si>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</si>
  <si>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</si>
  <si>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</si>
  <si>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</si>
  <si>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</si>
  <si>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</si>
  <si>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</si>
  <si>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</si>
  <si>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</si>
  <si>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</si>
  <si>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</si>
  <si>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</si>
  <si>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</si>
  <si>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</si>
  <si>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</si>
  <si>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</si>
  <si>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</si>
  <si>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</si>
  <si>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</si>
  <si>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</si>
  <si>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</si>
  <si>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</si>
  <si>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</si>
  <si>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</si>
  <si>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</si>
  <si>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</si>
  <si>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</si>
  <si>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</si>
  <si>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</si>
  <si>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</si>
  <si>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</si>
  <si>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</si>
  <si>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</si>
  <si>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</si>
  <si>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</si>
  <si>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</si>
  <si>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</si>
  <si>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</si>
  <si>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</si>
  <si>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</si>
  <si>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</si>
  <si>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</si>
  <si>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</si>
  <si>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</si>
  <si>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</si>
  <si>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</si>
  <si>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</si>
  <si>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</si>
  <si>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</si>
  <si>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</si>
  <si>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</si>
  <si>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</si>
  <si>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</si>
  <si>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</si>
  <si>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</si>
  <si>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</si>
  <si>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</si>
  <si>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</si>
  <si>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</si>
  <si>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</si>
  <si>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</si>
  <si>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</si>
  <si>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</si>
  <si>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</si>
  <si>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</si>
  <si>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</si>
  <si>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</si>
  <si>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</si>
  <si>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</si>
  <si>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</si>
  <si>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</si>
  <si>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</si>
  <si>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</si>
  <si>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</si>
  <si>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</si>
  <si>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</si>
  <si>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</si>
  <si>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</si>
  <si>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</si>
  <si>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</si>
  <si>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</si>
  <si>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</si>
  <si>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</si>
  <si>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</si>
  <si>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</si>
  <si>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</si>
  <si>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</si>
  <si>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</si>
  <si>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</si>
  <si>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</si>
  <si>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</si>
  <si>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</si>
  <si>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</si>
  <si>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</si>
  <si>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</si>
  <si>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</si>
  <si>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</si>
  <si>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</si>
  <si>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</si>
  <si>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</si>
  <si>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</si>
  <si>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</si>
  <si>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</si>
  <si>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</si>
  <si>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</si>
  <si>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</si>
  <si>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</si>
  <si>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</si>
  <si>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</si>
  <si>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</si>
  <si>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</si>
  <si>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</si>
  <si>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</si>
  <si>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</si>
  <si>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</si>
  <si>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</si>
  <si>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</si>
  <si>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</si>
  <si>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</si>
  <si>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</si>
  <si>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</si>
  <si>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</si>
  <si>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</si>
  <si>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</si>
  <si>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</si>
  <si>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</si>
  <si>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</si>
  <si>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</si>
  <si>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</si>
  <si>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</si>
  <si>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</si>
  <si>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</si>
  <si>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</si>
  <si>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</si>
  <si>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</si>
  <si>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</si>
  <si>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</si>
  <si>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</si>
  <si>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</si>
  <si>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</si>
  <si>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</si>
  <si>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</si>
  <si>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</si>
  <si>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</si>
  <si>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</si>
  <si>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</si>
  <si>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</si>
  <si>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</si>
  <si>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</si>
  <si>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</si>
  <si>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</si>
  <si>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</si>
  <si>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</si>
  <si>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</si>
  <si>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</si>
  <si>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</si>
  <si>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</si>
  <si>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</si>
  <si>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</si>
  <si>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</si>
  <si>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</si>
  <si>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</si>
  <si>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</si>
  <si>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</si>
  <si>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</si>
  <si>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</si>
  <si>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</si>
  <si>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</si>
  <si>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</si>
  <si>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</si>
  <si>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</si>
  <si>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</si>
  <si>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</si>
  <si>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</si>
  <si>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</si>
  <si>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</si>
  <si>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</si>
  <si>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</si>
  <si>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</si>
  <si>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</si>
  <si>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</si>
  <si>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</si>
  <si>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</si>
  <si>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</si>
  <si>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</si>
  <si>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</si>
  <si>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</si>
  <si>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</si>
  <si>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</si>
  <si>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</si>
  <si>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</si>
  <si>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</si>
  <si>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</si>
  <si>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</si>
  <si>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</si>
  <si>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</si>
  <si>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</si>
  <si>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</si>
  <si>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</si>
  <si>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</si>
  <si>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</si>
  <si>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</si>
  <si>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</si>
  <si>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</si>
  <si>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</si>
  <si>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</si>
  <si>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</si>
  <si>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</si>
  <si>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</si>
  <si>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</si>
  <si>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</si>
  <si>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</si>
  <si>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</si>
  <si>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</si>
  <si>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</si>
  <si>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</si>
  <si>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</si>
  <si>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</si>
  <si>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</si>
  <si>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</si>
  <si>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</si>
  <si>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</si>
  <si>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</si>
  <si>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</si>
  <si>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</si>
  <si>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</si>
  <si>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</si>
  <si>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</si>
  <si>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</si>
  <si>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</si>
  <si>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</si>
  <si>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</si>
  <si>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</si>
  <si>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</si>
  <si>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</si>
  <si>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</si>
  <si>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</si>
  <si>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</si>
  <si>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</si>
  <si>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</si>
  <si>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</si>
  <si>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</si>
  <si>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</si>
  <si>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</si>
  <si>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</si>
  <si>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</si>
  <si>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</si>
  <si>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</si>
  <si>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</si>
  <si>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</si>
  <si>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</si>
  <si>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</si>
  <si>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</si>
  <si>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</si>
  <si>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</si>
  <si>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</si>
  <si>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</si>
  <si>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</si>
  <si>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</si>
  <si>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</si>
  <si>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</si>
  <si>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</si>
  <si>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</si>
  <si>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</si>
  <si>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</si>
  <si>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</si>
  <si>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</si>
  <si>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</si>
  <si>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</si>
  <si>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</si>
  <si>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</si>
  <si>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</si>
  <si>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</si>
  <si>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</si>
  <si>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</si>
  <si>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</si>
  <si>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</si>
  <si>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</si>
  <si>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</si>
  <si>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</si>
  <si>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</si>
  <si>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</si>
  <si>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</si>
  <si>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</si>
  <si>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</si>
  <si>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</si>
  <si>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</si>
  <si>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</si>
  <si>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</si>
  <si>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</si>
  <si>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</si>
  <si>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</si>
  <si>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</si>
  <si>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</si>
  <si>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</si>
  <si>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</si>
  <si>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</si>
  <si>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</si>
  <si>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</si>
  <si>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</si>
  <si>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</si>
  <si>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</si>
  <si>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</si>
  <si>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</si>
  <si>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</si>
  <si>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</si>
  <si>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</si>
  <si>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</si>
  <si>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</si>
  <si>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</si>
  <si>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</si>
  <si>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</si>
  <si>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</si>
  <si>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</si>
  <si>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</si>
  <si>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</si>
  <si>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</si>
  <si>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</si>
  <si>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</si>
  <si>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</si>
  <si>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</si>
  <si>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</si>
  <si>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</si>
  <si>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</si>
  <si>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</si>
  <si>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</si>
  <si>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</si>
  <si>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</si>
  <si>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</si>
  <si>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</si>
  <si>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</si>
  <si>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</si>
  <si>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</si>
  <si>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</si>
  <si>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</si>
  <si>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</si>
  <si>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</si>
  <si>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</si>
  <si>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</si>
  <si>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</si>
  <si>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</si>
  <si>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</si>
  <si>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</si>
  <si>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</si>
  <si>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</si>
  <si>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</si>
  <si>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</si>
  <si>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</si>
  <si>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</si>
  <si>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</si>
  <si>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</si>
  <si>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</si>
  <si>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</si>
  <si>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</si>
  <si>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</si>
  <si>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</si>
  <si>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</si>
  <si>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</si>
  <si>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</si>
  <si>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</si>
  <si>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</si>
  <si>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</si>
  <si>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</si>
  <si>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</si>
  <si>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</si>
  <si>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</si>
  <si>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</si>
  <si>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</si>
  <si>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</si>
  <si>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</si>
  <si>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</si>
  <si>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</si>
  <si>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</si>
  <si>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</si>
  <si>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</si>
  <si>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</si>
  <si>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</si>
  <si>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</si>
  <si>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</si>
  <si>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</si>
  <si>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</si>
  <si>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</si>
  <si>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</si>
  <si>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</si>
  <si>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</si>
  <si>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</si>
  <si>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</si>
  <si>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</si>
  <si>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</si>
  <si>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</si>
  <si>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</si>
  <si>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</si>
  <si>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</si>
  <si>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</si>
  <si>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</si>
  <si>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</si>
  <si>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</si>
  <si>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</si>
  <si>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</si>
  <si>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</si>
  <si>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</si>
  <si>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</si>
  <si>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</si>
  <si>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</si>
  <si>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</si>
  <si>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</si>
  <si>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</si>
  <si>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</si>
  <si>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</si>
  <si>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</si>
  <si>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</si>
  <si>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</si>
  <si>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</si>
  <si>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</si>
  <si>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</si>
  <si>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</si>
  <si>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</si>
  <si>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</si>
  <si>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</si>
  <si>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</si>
  <si>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</si>
  <si>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</si>
  <si>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</si>
  <si>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</si>
  <si>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</si>
  <si>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</si>
  <si>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</si>
  <si>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</si>
  <si>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</si>
  <si>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</si>
  <si>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</si>
  <si>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</si>
  <si>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</si>
  <si>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</si>
  <si>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</si>
  <si>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</si>
  <si>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</si>
  <si>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</si>
  <si>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</si>
  <si>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</si>
  <si>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</si>
  <si>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</si>
  <si>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</si>
  <si>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</si>
  <si>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</si>
  <si>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</si>
  <si>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</si>
  <si>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</si>
  <si>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</si>
  <si>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</si>
  <si>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</si>
  <si>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</si>
  <si>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</si>
  <si>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</si>
  <si>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</si>
  <si>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</si>
  <si>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</si>
  <si>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</si>
  <si>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</si>
  <si>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</si>
  <si>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</si>
  <si>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</si>
  <si>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</si>
  <si>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</si>
  <si>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</si>
  <si>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</si>
  <si>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</si>
  <si>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</si>
  <si>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</si>
  <si>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</si>
  <si>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</si>
  <si>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</si>
  <si>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</si>
  <si>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</si>
  <si>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</si>
  <si>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</si>
  <si>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</si>
  <si>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</si>
  <si>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</si>
  <si>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</si>
  <si>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</si>
  <si>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</si>
  <si>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</si>
  <si>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</si>
  <si>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</si>
  <si>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</si>
  <si>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</si>
  <si>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</si>
  <si>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</si>
  <si>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</si>
  <si>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</si>
  <si>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</si>
  <si>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</si>
  <si>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</si>
  <si>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</si>
  <si>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</si>
  <si>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</si>
  <si>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</si>
  <si>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</si>
  <si>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</si>
  <si>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</si>
  <si>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</si>
  <si>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</si>
  <si>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</si>
  <si>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</si>
  <si>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</si>
  <si>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</si>
  <si>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</si>
  <si>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</si>
  <si>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</si>
  <si>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</si>
  <si>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</si>
  <si>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</si>
  <si>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</si>
  <si>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</si>
  <si>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</si>
  <si>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</si>
  <si>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</si>
  <si>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</si>
  <si>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</si>
  <si>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</si>
  <si>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</si>
  <si>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</si>
  <si>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</si>
  <si>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</si>
  <si>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</si>
  <si>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</si>
  <si>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</si>
  <si>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</si>
  <si>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</si>
  <si>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</si>
  <si>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</si>
  <si>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</si>
  <si>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</si>
  <si>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</si>
  <si>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</si>
  <si>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</si>
  <si>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</si>
  <si>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</si>
  <si>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</si>
  <si>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</si>
  <si>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</si>
  <si>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</si>
  <si>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</si>
  <si>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</si>
  <si>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</si>
  <si>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</si>
  <si>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</si>
  <si>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</si>
  <si>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</si>
  <si>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</si>
  <si>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</si>
  <si>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</si>
  <si>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</si>
  <si>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</si>
  <si>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</si>
  <si>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</si>
  <si>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</si>
  <si>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</si>
  <si>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</si>
  <si>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</si>
  <si>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</si>
  <si>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</si>
  <si>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</si>
  <si>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</si>
  <si>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</si>
  <si>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</si>
  <si>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</si>
  <si>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</si>
  <si>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</si>
  <si>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</si>
  <si>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</si>
  <si>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</si>
  <si>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</si>
  <si>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</si>
  <si>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</si>
  <si>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</si>
  <si>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</si>
  <si>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</si>
  <si>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</si>
  <si>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</si>
  <si>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</si>
  <si>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</si>
  <si>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</si>
  <si>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</si>
  <si>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</si>
  <si>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</si>
  <si>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</si>
  <si>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</si>
  <si>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</si>
  <si>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</si>
  <si>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</si>
  <si>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</si>
  <si>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</si>
  <si>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</si>
  <si>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</si>
  <si>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</si>
  <si>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</si>
  <si>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</si>
  <si>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</si>
  <si>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</si>
  <si>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</si>
  <si>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</si>
  <si>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</si>
  <si>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</si>
  <si>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</si>
  <si>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</si>
  <si>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</si>
  <si>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</si>
  <si>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</si>
  <si>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</si>
  <si>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</si>
  <si>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</si>
  <si>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</si>
  <si>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</si>
  <si>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</si>
  <si>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</si>
  <si>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</si>
  <si>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</si>
  <si>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</si>
  <si>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</si>
  <si>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</si>
  <si>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</si>
  <si>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</si>
  <si>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</si>
  <si>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</si>
  <si>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</si>
  <si>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</si>
  <si>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</si>
  <si>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</si>
  <si>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</si>
  <si>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</si>
  <si>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</si>
  <si>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</si>
  <si>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</si>
  <si>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</si>
  <si>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</si>
  <si>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</si>
  <si>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</si>
  <si>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</si>
  <si>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</si>
  <si>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</si>
  <si>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</si>
  <si>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</si>
  <si>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</si>
  <si>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</si>
  <si>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</si>
  <si>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</si>
  <si>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</si>
  <si>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</si>
  <si>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</si>
  <si>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</si>
  <si>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</si>
  <si>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</si>
  <si>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</si>
  <si>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</si>
  <si>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</si>
  <si>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</si>
  <si>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</si>
  <si>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</si>
  <si>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</si>
  <si>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</si>
  <si>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</si>
  <si>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</si>
  <si>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</si>
  <si>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</si>
  <si>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</si>
  <si>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</si>
  <si>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</si>
  <si>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</si>
  <si>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</si>
  <si>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</si>
  <si>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</si>
  <si>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</si>
  <si>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</si>
  <si>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</si>
  <si>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</si>
  <si>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</si>
  <si>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</si>
  <si>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</si>
  <si>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</si>
  <si>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</si>
  <si>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</si>
  <si>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</si>
  <si>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</si>
  <si>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</si>
  <si>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</si>
  <si>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</si>
  <si>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</si>
  <si>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</si>
  <si>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</si>
  <si>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</si>
  <si>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</si>
  <si>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</si>
  <si>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</si>
  <si>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</si>
  <si>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</si>
  <si>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</si>
  <si>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</si>
  <si>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</si>
  <si>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</si>
  <si>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</si>
  <si>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</si>
  <si>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</si>
  <si>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</si>
  <si>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</si>
  <si>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</si>
  <si>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</si>
  <si>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</si>
  <si>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</si>
  <si>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</si>
  <si>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</si>
  <si>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</si>
  <si>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</si>
  <si>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</si>
  <si>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</si>
  <si>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</si>
  <si>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</si>
  <si>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</si>
  <si>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</si>
  <si>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</si>
  <si>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</si>
  <si>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</si>
  <si>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</si>
  <si>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</si>
  <si>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</si>
  <si>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</si>
  <si>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</si>
  <si>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</si>
  <si>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</si>
  <si>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</si>
  <si>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</si>
  <si>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</si>
  <si>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</si>
  <si>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</si>
  <si>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</si>
  <si>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</si>
  <si>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</si>
  <si>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</si>
  <si>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</si>
  <si>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</si>
  <si>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</si>
  <si>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</si>
  <si>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</si>
  <si>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</si>
  <si>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</si>
  <si>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</si>
  <si>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</si>
  <si>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</si>
  <si>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</si>
  <si>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</si>
  <si>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</si>
  <si>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</si>
  <si>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</si>
  <si>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</si>
  <si>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</si>
  <si>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</si>
  <si>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</si>
  <si>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</si>
  <si>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</si>
  <si>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</si>
  <si>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</si>
  <si>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</si>
  <si>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</si>
  <si>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</si>
  <si>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</si>
  <si>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</si>
  <si>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</si>
  <si>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</si>
  <si>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</si>
  <si>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</si>
  <si>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</si>
  <si>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</si>
  <si>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</si>
  <si>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</si>
  <si>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</si>
  <si>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</si>
  <si>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</si>
  <si>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</si>
  <si>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</si>
  <si>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</si>
  <si>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</si>
  <si>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</si>
  <si>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</si>
  <si>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</si>
  <si>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</si>
  <si>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</si>
  <si>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</si>
  <si>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</si>
  <si>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</si>
  <si>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</si>
  <si>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</si>
  <si>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</si>
  <si>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</si>
  <si>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</si>
  <si>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</si>
  <si>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</si>
  <si>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</si>
  <si>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</si>
  <si>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</si>
  <si>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</si>
  <si>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</si>
  <si>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</si>
  <si>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</si>
  <si>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</si>
  <si>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</si>
  <si>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</si>
  <si>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</si>
  <si>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</si>
  <si>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</si>
  <si>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</si>
  <si>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</si>
  <si>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</si>
  <si>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</si>
  <si>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</si>
  <si>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</si>
  <si>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</si>
  <si>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</si>
  <si>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</si>
  <si>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</si>
  <si>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</si>
  <si>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</si>
  <si>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</si>
  <si>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</si>
  <si>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</si>
  <si>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</si>
  <si>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</si>
  <si>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</si>
  <si>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</si>
  <si>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</si>
  <si>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</si>
  <si>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</si>
  <si>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</si>
  <si>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</si>
  <si>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</si>
  <si>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</si>
  <si>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</si>
  <si>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</si>
  <si>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</si>
  <si>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</si>
  <si>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</si>
  <si>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</si>
  <si>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</si>
  <si>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</si>
  <si>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</si>
  <si>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</si>
  <si>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</si>
  <si>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</si>
  <si>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</si>
  <si>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</si>
  <si>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</si>
  <si>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</si>
  <si>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</si>
  <si>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</si>
  <si>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</si>
  <si>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</si>
  <si>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</si>
  <si>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</si>
  <si>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</si>
  <si>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</si>
  <si>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</si>
  <si>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</si>
  <si>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</si>
  <si>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</si>
  <si>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</si>
  <si>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</si>
  <si>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</si>
  <si>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</si>
  <si>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</si>
  <si>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</si>
  <si>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</si>
  <si>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</si>
  <si>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</si>
  <si>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</si>
  <si>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</si>
  <si>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</si>
  <si>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</si>
  <si>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</si>
  <si>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</si>
  <si>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</si>
  <si>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</si>
  <si>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</si>
  <si>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</si>
  <si>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</si>
  <si>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</si>
  <si>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</si>
  <si>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</si>
  <si>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</si>
  <si>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</si>
  <si>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</si>
  <si>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</si>
  <si>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</si>
  <si>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</si>
  <si>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</si>
  <si>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</si>
  <si>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</si>
  <si>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</si>
  <si>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</si>
  <si>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</si>
  <si>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</si>
  <si>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</si>
  <si>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</si>
  <si>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</si>
  <si>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</si>
  <si>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</si>
  <si>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</si>
  <si>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</si>
  <si>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</si>
  <si>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</si>
  <si>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</si>
  <si>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</si>
  <si>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</si>
  <si>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</si>
  <si>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</si>
  <si>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</si>
  <si>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</si>
  <si>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</si>
  <si>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</si>
  <si>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</si>
  <si>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</si>
  <si>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</si>
  <si>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</si>
  <si>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</si>
  <si>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</si>
  <si>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</si>
  <si>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</si>
  <si>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</si>
  <si>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</si>
  <si>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</si>
  <si>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</si>
  <si>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</si>
  <si>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</si>
  <si>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</si>
  <si>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</si>
  <si>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</si>
  <si>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</si>
  <si>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</si>
  <si>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</si>
  <si>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</si>
  <si>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</si>
  <si>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</si>
  <si>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</si>
  <si>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</si>
  <si>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</si>
  <si>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</si>
  <si>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</si>
  <si>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</si>
  <si>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</si>
  <si>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</si>
  <si>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</si>
  <si>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</si>
  <si>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</si>
  <si>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</si>
  <si>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</si>
  <si>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</si>
  <si>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</si>
  <si>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</si>
  <si>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</si>
  <si>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</si>
  <si>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</si>
  <si>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</si>
  <si>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</si>
  <si>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</si>
  <si>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</si>
  <si>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</si>
  <si>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</si>
  <si>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</si>
  <si>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</si>
  <si>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</si>
  <si>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</si>
  <si>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</si>
  <si>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</si>
  <si>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</si>
  <si>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</si>
  <si>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</si>
  <si>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</si>
  <si>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</si>
  <si>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</si>
  <si>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</si>
  <si>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</si>
  <si>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</si>
  <si>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</si>
  <si>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</si>
  <si>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</si>
  <si>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</si>
  <si>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</si>
  <si>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</si>
  <si>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</si>
  <si>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</si>
  <si>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</si>
  <si>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</si>
  <si>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</si>
  <si>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</si>
  <si>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</si>
  <si>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</si>
  <si>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</si>
  <si>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</si>
  <si>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</si>
  <si>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</si>
  <si>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</si>
  <si>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</si>
  <si>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</si>
  <si>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</si>
  <si>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</si>
  <si>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</si>
  <si>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</si>
  <si>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</si>
  <si>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</si>
  <si>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</si>
  <si>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</si>
  <si>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</si>
  <si>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</si>
  <si>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</si>
  <si>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</si>
  <si>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</si>
  <si>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</si>
  <si>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</si>
  <si>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</si>
  <si>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</si>
  <si>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</si>
  <si>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</si>
  <si>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</si>
  <si>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</si>
  <si>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</si>
  <si>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</si>
  <si>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</si>
  <si>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</si>
  <si>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</si>
  <si>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</si>
  <si>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</si>
  <si>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</si>
  <si>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</si>
  <si>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</si>
  <si>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</si>
  <si>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</si>
  <si>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</si>
  <si>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</si>
  <si>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</si>
  <si>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</si>
  <si>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</si>
  <si>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</si>
  <si>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</si>
  <si>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</si>
  <si>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</si>
  <si>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</si>
  <si>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</si>
  <si>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</si>
  <si>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</si>
  <si>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</si>
  <si>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</si>
  <si>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</si>
  <si>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</si>
  <si>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</si>
  <si>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</si>
  <si>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</si>
  <si>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</si>
  <si>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</si>
  <si>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</si>
  <si>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</si>
  <si>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</si>
  <si>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</si>
  <si>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</si>
  <si>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</si>
  <si>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</si>
  <si>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</si>
  <si>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</si>
  <si>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</si>
  <si>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</si>
  <si>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</si>
  <si>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</si>
  <si>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</si>
  <si>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</si>
  <si>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</si>
  <si>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</si>
  <si>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</si>
  <si>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</si>
  <si>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</si>
  <si>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</si>
  <si>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</si>
  <si>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</si>
  <si>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</si>
  <si>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</si>
  <si>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</si>
  <si>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</si>
  <si>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</si>
  <si>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</si>
  <si>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</si>
  <si>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</si>
  <si>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</si>
  <si>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</si>
  <si>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</si>
  <si>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</si>
  <si>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</si>
  <si>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</si>
  <si>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</si>
  <si>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</si>
  <si>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</si>
  <si>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</si>
  <si>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</si>
  <si>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</si>
  <si>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</si>
  <si>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</si>
  <si>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</si>
  <si>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</si>
  <si>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</si>
  <si>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</si>
  <si>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</si>
  <si>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</si>
  <si>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</si>
  <si>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</si>
  <si>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</si>
  <si>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</si>
  <si>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</si>
  <si>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</si>
  <si>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</si>
  <si>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</si>
  <si>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</si>
  <si>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</si>
  <si>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</si>
  <si>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</si>
  <si>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</si>
  <si>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</si>
  <si>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</si>
  <si>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</si>
  <si>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</si>
  <si>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</si>
  <si>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</si>
  <si>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</si>
  <si>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</si>
  <si>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</si>
  <si>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</si>
  <si>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</si>
  <si>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</si>
  <si>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</si>
  <si>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</si>
  <si>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</si>
  <si>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</si>
  <si>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</si>
  <si>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</si>
  <si>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</si>
  <si>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</si>
  <si>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</si>
  <si>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</si>
  <si>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</si>
  <si>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</si>
  <si>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</si>
  <si>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</si>
  <si>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</si>
  <si>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</si>
  <si>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</si>
  <si>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</si>
  <si>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</si>
  <si>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</si>
  <si>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</si>
  <si>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</si>
  <si>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</si>
  <si>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</si>
  <si>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</si>
  <si>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</si>
  <si>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</si>
  <si>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</si>
  <si>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</si>
  <si>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</si>
  <si>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</si>
  <si>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</si>
  <si>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</si>
  <si>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</si>
  <si>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</si>
  <si>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</si>
  <si>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</si>
  <si>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</si>
  <si>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</si>
  <si>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</si>
  <si>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</si>
  <si>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</si>
  <si>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</si>
  <si>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</si>
  <si>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</si>
  <si>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</si>
  <si>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</si>
  <si>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</si>
  <si>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</si>
  <si>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</si>
  <si>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</si>
  <si>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</si>
  <si>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</si>
  <si>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</si>
  <si>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</si>
  <si>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</si>
  <si>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</si>
  <si>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</si>
  <si>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</si>
  <si>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</si>
  <si>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</si>
  <si>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</si>
  <si>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</si>
  <si>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</si>
  <si>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</si>
  <si>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</si>
  <si>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</si>
  <si>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</si>
  <si>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</si>
  <si>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</si>
  <si>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</si>
  <si>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</si>
  <si>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</si>
  <si>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</si>
  <si>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</si>
  <si>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</si>
  <si>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</si>
  <si>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</si>
  <si>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</si>
  <si>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</si>
  <si>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</si>
  <si>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</si>
  <si>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</si>
  <si>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</si>
  <si>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</si>
  <si>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</si>
  <si>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</si>
  <si>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</si>
  <si>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</si>
  <si>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</si>
  <si>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</si>
  <si>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</si>
  <si>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</si>
  <si>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</si>
  <si>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</si>
  <si>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</si>
  <si>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</si>
  <si>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</si>
  <si>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</si>
  <si>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</si>
  <si>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</si>
  <si>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</si>
  <si>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</si>
  <si>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</si>
  <si>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</si>
  <si>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</si>
  <si>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</si>
  <si>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</si>
  <si>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</si>
  <si>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</si>
  <si>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</si>
  <si>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</si>
  <si>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</si>
  <si>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</si>
  <si>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</si>
  <si>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</si>
  <si>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</si>
  <si>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</si>
  <si>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</si>
  <si>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</si>
  <si>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</si>
  <si>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</si>
  <si>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</si>
  <si>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</si>
  <si>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</si>
  <si>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</si>
  <si>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</si>
  <si>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</si>
  <si>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</si>
  <si>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</si>
  <si>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</si>
  <si>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</si>
  <si>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</si>
  <si>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</si>
  <si>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</si>
  <si>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</si>
  <si>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</si>
  <si>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</si>
  <si>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</si>
  <si>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</si>
  <si>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</si>
  <si>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</si>
  <si>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</si>
  <si>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</si>
  <si>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</si>
  <si>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</si>
  <si>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</si>
  <si>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</si>
  <si>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</si>
  <si>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</si>
  <si>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</si>
  <si>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</si>
  <si>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</si>
  <si>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</si>
  <si>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</si>
  <si>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</si>
  <si>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</si>
  <si>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</si>
  <si>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</si>
  <si>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</si>
  <si>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</si>
  <si>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</si>
  <si>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</si>
  <si>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</si>
  <si>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</si>
  <si>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</si>
  <si>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</si>
  <si>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</si>
  <si>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</si>
  <si>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</si>
  <si>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</si>
  <si>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</si>
  <si>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</si>
  <si>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</si>
  <si>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</si>
  <si>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</si>
  <si>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</si>
  <si>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</si>
  <si>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</si>
  <si>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</si>
  <si>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</si>
  <si>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</si>
  <si>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</si>
  <si>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</si>
  <si>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</si>
  <si>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</si>
  <si>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</si>
  <si>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</si>
  <si>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</si>
  <si>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</si>
  <si>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</si>
  <si>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</si>
  <si>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</si>
  <si>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</si>
  <si>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</si>
  <si>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</si>
  <si>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</si>
  <si>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</si>
  <si>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</si>
  <si>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</si>
  <si>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</si>
  <si>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</si>
  <si>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</si>
  <si>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</si>
  <si>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</si>
  <si>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</si>
  <si>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</si>
  <si>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</si>
  <si>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</si>
  <si>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</si>
  <si>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</si>
  <si>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</si>
  <si>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</si>
  <si>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</si>
  <si>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</si>
  <si>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</si>
  <si>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</si>
  <si>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</si>
  <si>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</si>
  <si>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</si>
  <si>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</si>
  <si>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</si>
  <si>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</si>
  <si>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</si>
  <si>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</si>
  <si>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</si>
  <si>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</si>
  <si>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</si>
  <si>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</si>
  <si>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</si>
  <si>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</si>
  <si>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</si>
  <si>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</si>
  <si>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</si>
  <si>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</si>
  <si>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</si>
  <si>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</si>
  <si>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</si>
  <si>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</si>
  <si>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</si>
  <si>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</si>
  <si>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</si>
  <si>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</si>
  <si>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</si>
  <si>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</si>
  <si>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</si>
  <si>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</si>
  <si>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</si>
  <si>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</si>
  <si>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</si>
  <si>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</si>
  <si>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</si>
  <si>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</si>
  <si>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</si>
  <si>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</si>
  <si>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</si>
  <si>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</si>
  <si>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</si>
  <si>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</si>
  <si>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</si>
  <si>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</si>
  <si>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</si>
  <si>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</si>
  <si>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</si>
  <si>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</si>
  <si>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</si>
  <si>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</si>
  <si>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</si>
  <si>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</si>
  <si>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</si>
  <si>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</si>
  <si>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</si>
  <si>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</si>
  <si>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</si>
  <si>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</si>
  <si>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</si>
  <si>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</si>
  <si>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</si>
  <si>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</si>
  <si>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</si>
  <si>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</si>
  <si>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</si>
  <si>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</si>
  <si>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</si>
  <si>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</si>
  <si>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</si>
  <si>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</si>
  <si>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</si>
  <si>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</si>
  <si>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</si>
  <si>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</si>
  <si>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</si>
  <si>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</si>
  <si>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</si>
  <si>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</si>
  <si>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</si>
  <si>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</si>
  <si>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</si>
  <si>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</si>
  <si>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</si>
  <si>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</si>
  <si>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</si>
  <si>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</si>
  <si>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</si>
  <si>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</si>
  <si>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</si>
  <si>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</si>
  <si>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</si>
  <si>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</si>
  <si>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</si>
  <si>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</si>
  <si>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</si>
  <si>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</si>
  <si>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</si>
  <si>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</si>
  <si>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</si>
  <si>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</si>
  <si>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</si>
  <si>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</si>
  <si>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</si>
  <si>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</si>
  <si>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</si>
  <si>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</si>
  <si>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</si>
  <si>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</si>
  <si>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</si>
  <si>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</si>
  <si>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</si>
  <si>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</si>
  <si>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</si>
  <si>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</si>
  <si>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</si>
  <si>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</si>
  <si>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</si>
  <si>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</si>
  <si>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</si>
  <si>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</si>
  <si>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</si>
  <si>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</si>
  <si>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</si>
  <si>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</si>
  <si>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</si>
  <si>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</si>
  <si>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</si>
  <si>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</si>
  <si>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</si>
  <si>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</si>
  <si>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</si>
  <si>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</si>
  <si>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</si>
  <si>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</si>
  <si>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</si>
  <si>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</si>
  <si>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</si>
  <si>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</si>
  <si>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</si>
  <si>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</si>
  <si>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</si>
  <si>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</si>
  <si>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</si>
  <si>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</si>
  <si>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</si>
  <si>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</si>
  <si>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</si>
  <si>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</si>
  <si>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</si>
  <si>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</si>
  <si>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</si>
  <si>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</si>
  <si>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</si>
  <si>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</si>
  <si>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</si>
  <si>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</si>
  <si>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</si>
  <si>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</si>
  <si>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</si>
  <si>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</si>
  <si>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</si>
  <si>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</si>
  <si>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</si>
  <si>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</si>
  <si>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</si>
  <si>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</si>
  <si>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</si>
  <si>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</si>
  <si>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</si>
  <si>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</si>
  <si>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</si>
  <si>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</si>
  <si>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</si>
  <si>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</si>
  <si>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</si>
  <si>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</si>
  <si>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</si>
  <si>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</si>
  <si>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</si>
  <si>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</si>
  <si>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</si>
  <si>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</si>
  <si>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</si>
  <si>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</si>
  <si>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</si>
  <si>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</si>
  <si>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</si>
  <si>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</si>
  <si>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</si>
  <si>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</si>
  <si>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</si>
  <si>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</si>
  <si>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</si>
  <si>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</si>
  <si>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</si>
  <si>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</si>
  <si>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</si>
  <si>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</si>
  <si>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</si>
  <si>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</si>
  <si>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</si>
  <si>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</si>
  <si>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</si>
  <si>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</si>
  <si>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</si>
  <si>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</si>
  <si>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</si>
  <si>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</si>
  <si>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</si>
  <si>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</si>
  <si>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</si>
  <si>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</si>
  <si>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</si>
  <si>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</si>
  <si>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</si>
  <si>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</si>
  <si>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</si>
  <si>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</si>
  <si>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</si>
  <si>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</si>
  <si>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</si>
  <si>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</si>
  <si>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</si>
  <si>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</si>
  <si>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</si>
  <si>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</si>
  <si>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</si>
  <si>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</si>
  <si>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</si>
  <si>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</si>
  <si>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</si>
  <si>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</si>
  <si>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</si>
  <si>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</si>
  <si>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</si>
  <si>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</si>
  <si>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</si>
  <si>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</si>
  <si>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</si>
  <si>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</si>
  <si>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</si>
  <si>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</si>
  <si>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</si>
  <si>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</si>
  <si>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</si>
  <si>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</si>
  <si>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</si>
  <si>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</si>
  <si>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</si>
  <si>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</si>
  <si>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</si>
  <si>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</si>
  <si>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</si>
  <si>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</si>
  <si>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</si>
  <si>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</si>
  <si>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</si>
  <si>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</si>
  <si>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</si>
  <si>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</si>
  <si>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</si>
  <si>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</si>
  <si>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</si>
  <si>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</si>
  <si>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</si>
  <si>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</si>
  <si>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</si>
  <si>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</si>
  <si>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</si>
  <si>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</si>
  <si>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</si>
  <si>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</si>
  <si>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</si>
  <si>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</si>
  <si>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</si>
  <si>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</si>
  <si>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</si>
  <si>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</si>
  <si>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</si>
  <si>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</si>
  <si>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</si>
  <si>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</si>
  <si>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</si>
  <si>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</si>
  <si>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</si>
  <si>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</si>
  <si>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</si>
  <si>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</si>
  <si>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</si>
  <si>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</si>
  <si>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</si>
  <si>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</si>
  <si>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</si>
  <si>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</si>
  <si>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</si>
  <si>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</si>
  <si>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</si>
  <si>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</si>
  <si>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</si>
  <si>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</si>
  <si>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</si>
  <si>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</si>
  <si>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</si>
  <si>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</si>
  <si>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</si>
  <si>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</si>
  <si>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</si>
  <si>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</si>
  <si>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</si>
  <si>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</si>
  <si>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</si>
  <si>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</si>
  <si>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</si>
  <si>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</si>
  <si>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</si>
  <si>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</si>
  <si>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</si>
  <si>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</si>
  <si>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</si>
  <si>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</si>
  <si>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</si>
  <si>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</si>
  <si>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</si>
  <si>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</si>
  <si>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</si>
  <si>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</si>
  <si>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</si>
  <si>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</si>
  <si>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</si>
  <si>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</si>
  <si>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</si>
  <si>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</si>
  <si>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</si>
  <si>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</si>
  <si>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</si>
  <si>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</si>
  <si>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</si>
  <si>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</si>
  <si>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</si>
  <si>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</si>
  <si>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</si>
  <si>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</si>
  <si>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</si>
  <si>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</si>
  <si>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</si>
  <si>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</si>
  <si>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</si>
  <si>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</si>
  <si>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</si>
  <si>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</si>
  <si>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</si>
  <si>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</si>
  <si>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</si>
  <si>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</si>
  <si>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</si>
  <si>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</si>
  <si>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</si>
  <si>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</si>
  <si>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</si>
  <si>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</si>
  <si>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</si>
  <si>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</si>
  <si>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</si>
  <si>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</si>
  <si>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</si>
  <si>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</si>
  <si>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</si>
  <si>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</si>
  <si>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</si>
  <si>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</si>
  <si>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</si>
  <si>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</si>
  <si>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</si>
  <si>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</si>
  <si>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</si>
  <si>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</si>
  <si>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</si>
  <si>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</si>
  <si>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</si>
  <si>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</si>
  <si>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</si>
  <si>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</si>
  <si>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</si>
  <si>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</si>
  <si>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</si>
  <si>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</si>
  <si>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</si>
  <si>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</si>
  <si>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</si>
  <si>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</si>
  <si>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</si>
  <si>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</si>
  <si>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</si>
  <si>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</si>
  <si>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</si>
  <si>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</si>
  <si>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</si>
  <si>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</si>
  <si>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</si>
  <si>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</si>
  <si>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</si>
  <si>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</si>
  <si>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</si>
  <si>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</si>
  <si>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</si>
  <si>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</si>
  <si>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</si>
  <si>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</si>
  <si>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</si>
  <si>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</si>
  <si>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</si>
  <si>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</si>
  <si>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</si>
  <si>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</si>
  <si>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</si>
  <si>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</si>
  <si>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</si>
  <si>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</si>
  <si>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</si>
  <si>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</si>
  <si>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</si>
  <si>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</si>
  <si>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</si>
  <si>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</si>
  <si>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</si>
  <si>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</si>
  <si>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</si>
  <si>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</si>
  <si>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</si>
  <si>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</si>
  <si>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</si>
  <si>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</si>
  <si>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</si>
  <si>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</si>
  <si>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</si>
  <si>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</si>
  <si>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</si>
  <si>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</si>
  <si>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</si>
  <si>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</si>
  <si>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</si>
  <si>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</si>
  <si>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</si>
  <si>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</si>
  <si>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</si>
  <si>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</si>
  <si>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</si>
  <si>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</si>
  <si>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</si>
  <si>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</si>
  <si>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</si>
  <si>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</si>
  <si>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</si>
  <si>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</si>
  <si>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</si>
  <si>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</si>
  <si>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</si>
  <si>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</si>
  <si>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</si>
  <si>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</si>
  <si>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</si>
  <si>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</si>
  <si>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</si>
  <si>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</si>
  <si>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</si>
  <si>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</si>
  <si>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</si>
  <si>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</si>
  <si>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</si>
  <si>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</si>
  <si>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</si>
  <si>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</si>
  <si>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</si>
  <si>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</si>
  <si>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</si>
  <si>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</si>
  <si>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</si>
  <si>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</si>
  <si>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</si>
  <si>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</si>
  <si>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</si>
  <si>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</si>
  <si>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</si>
  <si>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</si>
  <si>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</si>
  <si>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</si>
  <si>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</si>
  <si>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</si>
  <si>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</si>
  <si>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</si>
  <si>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</si>
  <si>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</si>
  <si>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</si>
  <si>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</si>
  <si>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</si>
  <si>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</si>
  <si>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</si>
  <si>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</si>
  <si>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</si>
  <si>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</si>
  <si>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</si>
  <si>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</si>
  <si>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</si>
  <si>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</si>
  <si>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</si>
  <si>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</si>
  <si>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</si>
  <si>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</si>
  <si>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</si>
  <si>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</si>
  <si>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</si>
  <si>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</si>
  <si>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</si>
  <si>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</si>
  <si>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</si>
  <si>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</si>
  <si>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</si>
  <si>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</si>
  <si>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</si>
  <si>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</si>
  <si>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</si>
  <si>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</si>
  <si>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</si>
  <si>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</si>
  <si>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</si>
  <si>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</si>
  <si>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</si>
  <si>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</si>
  <si>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</si>
  <si>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</si>
  <si>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</si>
  <si>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</si>
  <si>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</si>
  <si>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</si>
  <si>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</si>
  <si>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</si>
  <si>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</si>
  <si>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</si>
  <si>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</si>
  <si>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</si>
  <si>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</si>
  <si>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</si>
  <si>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</si>
  <si>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</si>
  <si>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</si>
  <si>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</si>
  <si>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</si>
  <si>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</si>
  <si>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</si>
  <si>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</si>
  <si>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</si>
  <si>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</si>
  <si>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</si>
  <si>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</si>
  <si>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</si>
  <si>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</si>
  <si>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</si>
  <si>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</si>
  <si>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</si>
  <si>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</si>
  <si>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</si>
  <si>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</si>
  <si>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</si>
  <si>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</si>
  <si>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</si>
  <si>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</si>
  <si>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</si>
  <si>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</si>
  <si>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</si>
  <si>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</si>
  <si>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</si>
  <si>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</si>
  <si>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</si>
  <si>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</si>
  <si>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</si>
  <si>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</si>
  <si>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</si>
  <si>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</si>
  <si>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</si>
  <si>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</si>
  <si>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</si>
  <si>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</si>
  <si>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</si>
  <si>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</si>
  <si>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</si>
  <si>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</si>
  <si>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</si>
  <si>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</si>
  <si>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</si>
  <si>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</si>
  <si>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</si>
  <si>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</si>
  <si>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</si>
  <si>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</si>
  <si>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</si>
  <si>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</si>
  <si>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</si>
  <si>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</si>
  <si>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</si>
  <si>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</si>
  <si>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</si>
  <si>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</si>
  <si>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</si>
  <si>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</si>
  <si>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</si>
  <si>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</si>
  <si>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</si>
  <si>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</si>
  <si>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</si>
  <si>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</si>
  <si>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</si>
  <si>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</si>
  <si>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</si>
  <si>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</si>
  <si>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</si>
  <si>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</si>
  <si>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</si>
  <si>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</si>
  <si>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</si>
  <si>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</si>
  <si>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</si>
  <si>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</si>
  <si>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</si>
  <si>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</si>
  <si>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</si>
  <si>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</si>
  <si>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</si>
  <si>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</si>
  <si>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</si>
  <si>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</si>
  <si>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</si>
  <si>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</si>
  <si>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</si>
  <si>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</si>
  <si>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</si>
  <si>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</si>
  <si>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</si>
  <si>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</si>
  <si>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</si>
  <si>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</si>
  <si>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</si>
  <si>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</si>
  <si>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</si>
  <si>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</si>
  <si>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</si>
  <si>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</si>
  <si>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</si>
  <si>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</si>
  <si>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</si>
  <si>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</si>
  <si>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</si>
  <si>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</si>
  <si>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</si>
  <si>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</si>
  <si>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</si>
  <si>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</si>
  <si>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</si>
  <si>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</si>
  <si>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</si>
  <si>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</si>
  <si>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</si>
  <si>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</si>
  <si>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</si>
  <si>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</si>
  <si>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</si>
  <si>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</si>
  <si>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</si>
  <si>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</si>
  <si>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</si>
  <si>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</si>
  <si>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</si>
  <si>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</si>
  <si>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</si>
  <si>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</si>
  <si>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</si>
  <si>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</si>
  <si>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</si>
  <si>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</si>
  <si>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</si>
  <si>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</si>
  <si>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</si>
  <si>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</si>
  <si>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</si>
  <si>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</si>
  <si>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</si>
  <si>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</si>
  <si>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</si>
  <si>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</si>
  <si>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</si>
  <si>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</si>
  <si>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</si>
  <si>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</si>
  <si>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</si>
  <si>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</si>
  <si>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</si>
  <si>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</si>
  <si>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</si>
  <si>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</si>
  <si>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</si>
  <si>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</si>
  <si>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</si>
  <si>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</si>
  <si>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</si>
  <si>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</si>
  <si>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</si>
  <si>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</si>
  <si>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</si>
  <si>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</si>
  <si>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</si>
  <si>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</si>
  <si>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</si>
  <si>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</si>
  <si>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</si>
  <si>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</si>
  <si>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</si>
  <si>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</si>
  <si>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</si>
  <si>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</si>
  <si>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</si>
  <si>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</si>
  <si>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</si>
  <si>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</si>
  <si>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</si>
  <si>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</si>
  <si>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</si>
  <si>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</si>
  <si>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</si>
  <si>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</si>
  <si>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</si>
  <si>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</si>
  <si>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</si>
  <si>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</si>
  <si>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</si>
  <si>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</si>
  <si>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</si>
  <si>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</si>
  <si>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</si>
  <si>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</si>
  <si>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</si>
  <si>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</si>
  <si>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</si>
  <si>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</si>
  <si>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</si>
  <si>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</si>
  <si>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</si>
  <si>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</si>
  <si>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</si>
  <si>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</si>
  <si>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</si>
  <si>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</si>
  <si>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</si>
  <si>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</si>
  <si>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</si>
  <si>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</si>
  <si>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</si>
  <si>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</si>
  <si>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</si>
  <si>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</si>
  <si>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</si>
  <si>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</si>
  <si>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</si>
  <si>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</si>
  <si>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</si>
  <si>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</si>
  <si>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</si>
  <si>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</si>
  <si>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</si>
  <si>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</si>
  <si>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</si>
  <si>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</si>
  <si>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</si>
  <si>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</si>
  <si>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</si>
  <si>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</si>
  <si>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</si>
  <si>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</si>
  <si>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</si>
  <si>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</si>
  <si>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</si>
  <si>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</si>
  <si>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</si>
  <si>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</si>
  <si>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</si>
  <si>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</si>
  <si>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</si>
  <si>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</si>
  <si>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</si>
  <si>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</si>
  <si>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</si>
  <si>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</si>
  <si>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</si>
  <si>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</si>
  <si>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</si>
  <si>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</si>
  <si>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</si>
  <si>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</si>
  <si>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</si>
  <si>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</si>
  <si>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</si>
  <si>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</si>
  <si>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</si>
  <si>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</si>
  <si>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</si>
  <si>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</si>
  <si>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</si>
  <si>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</si>
  <si>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</si>
  <si>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</si>
  <si>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</si>
  <si>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</si>
  <si>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</si>
  <si>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</si>
  <si>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</si>
  <si>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</si>
  <si>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</si>
  <si>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</si>
  <si>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</si>
  <si>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</si>
  <si>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</si>
  <si>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</si>
  <si>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</si>
  <si>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</si>
  <si>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</si>
  <si>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</si>
  <si>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</si>
  <si>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</si>
  <si>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</si>
  <si>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</si>
  <si>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</si>
  <si>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</si>
  <si>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</si>
  <si>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</si>
  <si>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</si>
  <si>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</si>
  <si>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</si>
  <si>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</si>
  <si>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</si>
  <si>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</si>
  <si>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</si>
  <si>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</si>
  <si>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</si>
  <si>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</si>
  <si>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</si>
  <si>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</si>
  <si>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</si>
  <si>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</si>
  <si>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</si>
  <si>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</si>
  <si>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</si>
  <si>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</si>
  <si>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</si>
  <si>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</si>
  <si>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</si>
  <si>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</si>
  <si>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</si>
  <si>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</si>
  <si>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</si>
  <si>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</si>
  <si>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</si>
  <si>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</si>
  <si>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</si>
  <si>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</si>
  <si>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</si>
  <si>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</si>
  <si>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</si>
  <si>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</si>
  <si>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</si>
  <si>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</si>
  <si>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</si>
  <si>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</si>
  <si>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</si>
  <si>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</si>
  <si>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</si>
  <si>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</si>
  <si>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</si>
  <si>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</si>
  <si>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</si>
  <si>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</si>
  <si>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</si>
  <si>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</si>
  <si>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</si>
  <si>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</si>
  <si>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</si>
  <si>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</si>
  <si>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</si>
  <si>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</si>
  <si>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</si>
  <si>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</si>
  <si>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</si>
  <si>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</si>
  <si>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</si>
  <si>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</si>
  <si>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</si>
  <si>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</si>
  <si>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</si>
  <si>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</si>
  <si>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</si>
  <si>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</si>
  <si>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</si>
  <si>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</si>
  <si>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</si>
  <si>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</si>
  <si>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</si>
  <si>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</si>
  <si>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</si>
  <si>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</si>
  <si>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</si>
  <si>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</si>
  <si>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</si>
  <si>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</si>
  <si>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</si>
  <si>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</si>
  <si>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</si>
  <si>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</si>
  <si>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</si>
  <si>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</si>
  <si>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</si>
  <si>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</si>
  <si>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</si>
  <si>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</si>
  <si>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</si>
  <si>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</si>
  <si>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</si>
  <si>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</si>
  <si>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</si>
  <si>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</si>
  <si>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</si>
  <si>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</si>
  <si>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</si>
  <si>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</si>
  <si>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</si>
  <si>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</si>
  <si>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</si>
  <si>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</si>
  <si>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</si>
  <si>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</si>
  <si>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</si>
  <si>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</si>
  <si>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</si>
  <si>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</si>
  <si>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</si>
  <si>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</si>
  <si>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</si>
  <si>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</si>
  <si>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</si>
  <si>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</si>
  <si>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</si>
  <si>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</si>
  <si>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</si>
  <si>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</si>
  <si>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</si>
  <si>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</si>
  <si>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</si>
  <si>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</si>
  <si>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</si>
  <si>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</si>
  <si>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</si>
  <si>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</si>
  <si>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</si>
  <si>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</si>
  <si>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</si>
  <si>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</si>
  <si>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</si>
  <si>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</si>
  <si>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</si>
  <si>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</si>
  <si>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</si>
  <si>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</si>
  <si>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</si>
  <si>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</si>
  <si>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</si>
  <si>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</si>
  <si>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</si>
  <si>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</si>
  <si>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</si>
  <si>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</si>
  <si>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</si>
  <si>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</si>
  <si>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</si>
  <si>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</si>
  <si>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</si>
  <si>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</si>
  <si>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</si>
  <si>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</si>
  <si>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</si>
  <si>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</si>
  <si>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</si>
  <si>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</si>
  <si>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</si>
  <si>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</si>
  <si>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</si>
  <si>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</si>
  <si>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</si>
  <si>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</si>
  <si>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</si>
  <si>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</si>
  <si>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</si>
  <si>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</si>
  <si>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</si>
  <si>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</si>
  <si>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</si>
  <si>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</si>
  <si>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</si>
  <si>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</si>
  <si>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</si>
  <si>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</si>
  <si>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</si>
  <si>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</si>
  <si>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</si>
  <si>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</si>
  <si>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</si>
  <si>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</si>
  <si>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</si>
  <si>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</si>
  <si>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</si>
  <si>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</si>
  <si>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</si>
  <si>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</si>
  <si>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</si>
  <si>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</si>
  <si>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</si>
  <si>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</si>
  <si>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</si>
  <si>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</si>
  <si>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</si>
  <si>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</si>
  <si>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</si>
  <si>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</si>
  <si>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</si>
  <si>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</si>
  <si>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</si>
  <si>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</si>
  <si>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</si>
  <si>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</si>
  <si>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</si>
  <si>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</si>
  <si>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</si>
  <si>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</si>
  <si>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</si>
  <si>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</si>
  <si>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</si>
  <si>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</si>
  <si>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</si>
  <si>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</si>
  <si>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</si>
  <si>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</si>
  <si>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</si>
  <si>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</si>
  <si>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</si>
  <si>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</si>
  <si>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</si>
  <si>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</si>
  <si>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</si>
  <si>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</si>
  <si>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</si>
  <si>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</si>
  <si>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</si>
  <si>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</si>
  <si>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</si>
  <si>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</si>
  <si>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</si>
  <si>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</si>
  <si>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</si>
  <si>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</si>
  <si>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</si>
  <si>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</si>
  <si>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</si>
  <si>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</si>
  <si>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</si>
  <si>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</si>
  <si>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</si>
  <si>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</si>
  <si>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</si>
  <si>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</si>
  <si>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</si>
  <si>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</si>
  <si>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</si>
  <si>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</si>
  <si>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</si>
  <si>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</si>
  <si>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</si>
  <si>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</si>
  <si>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</si>
  <si>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</si>
  <si>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</si>
  <si>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</si>
  <si>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</si>
  <si>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</si>
  <si>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</si>
  <si>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</si>
  <si>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</si>
  <si>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</si>
  <si>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</si>
  <si>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</si>
  <si>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</si>
  <si>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</si>
  <si>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</si>
  <si>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</si>
  <si>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</si>
  <si>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</si>
  <si>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</si>
  <si>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</si>
  <si>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</si>
  <si>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</si>
  <si>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</si>
  <si>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</si>
  <si>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</si>
  <si>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</si>
  <si>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</si>
  <si>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</si>
  <si>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</si>
  <si>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</si>
  <si>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</si>
  <si>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</si>
  <si>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</si>
  <si>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</si>
  <si>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</si>
  <si>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</si>
  <si>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</si>
  <si>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</si>
  <si>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</si>
  <si>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</si>
  <si>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</si>
  <si>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</si>
  <si>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</si>
  <si>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</si>
  <si>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</si>
  <si>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</si>
  <si>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</si>
  <si>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</si>
  <si>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</si>
  <si>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</si>
  <si>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</si>
  <si>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</si>
  <si>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</si>
  <si>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</si>
  <si>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</si>
  <si>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</si>
  <si>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</si>
  <si>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</si>
  <si>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</si>
  <si>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</si>
  <si>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</si>
  <si>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</si>
  <si>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</si>
  <si>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</si>
  <si>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</si>
  <si>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</si>
  <si>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</si>
  <si>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</si>
  <si>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</si>
  <si>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</si>
  <si>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</si>
  <si>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</si>
  <si>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</si>
  <si>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</si>
  <si>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</si>
  <si>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</si>
  <si>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</si>
  <si>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</si>
  <si>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</si>
  <si>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</si>
  <si>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</si>
  <si>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</si>
  <si>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</si>
  <si>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</si>
  <si>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</si>
  <si>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</si>
  <si>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</si>
  <si>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</si>
  <si>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</si>
  <si>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</si>
  <si>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</si>
  <si>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</si>
  <si>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</si>
  <si>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</si>
  <si>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</si>
  <si>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</si>
  <si>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</si>
  <si>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</si>
  <si>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</si>
  <si>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</si>
  <si>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</si>
  <si>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</si>
  <si>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</si>
  <si>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</si>
  <si>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</si>
  <si>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</si>
  <si>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</si>
  <si>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</si>
  <si>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</si>
  <si>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</si>
  <si>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</si>
  <si>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</si>
  <si>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</si>
  <si>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</si>
  <si>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</si>
  <si>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</si>
  <si>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</si>
  <si>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</si>
  <si>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</si>
  <si>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</si>
  <si>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</si>
  <si>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</si>
  <si>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</si>
  <si>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</si>
  <si>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</si>
  <si>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</si>
  <si>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</si>
  <si>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</si>
  <si>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</si>
  <si>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</si>
  <si>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</si>
  <si>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</si>
  <si>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</si>
  <si>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</si>
  <si>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</si>
  <si>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</si>
  <si>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</si>
  <si>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</si>
  <si>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</si>
  <si>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</si>
  <si>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</si>
  <si>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</si>
  <si>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</si>
  <si>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</si>
  <si>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</si>
  <si>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</si>
  <si>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</si>
  <si>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</si>
  <si>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</si>
  <si>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</si>
  <si>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</si>
  <si>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</si>
  <si>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</si>
  <si>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</si>
  <si>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</si>
  <si>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</si>
  <si>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</si>
  <si>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</si>
  <si>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</si>
  <si>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</si>
  <si>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</si>
  <si>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</si>
  <si>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</si>
  <si>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</si>
  <si>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</si>
  <si>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</si>
  <si>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</si>
  <si>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</si>
  <si>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</si>
  <si>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</si>
  <si>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</si>
  <si>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</si>
  <si>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</si>
  <si>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</si>
  <si>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</si>
  <si>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</si>
  <si>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</si>
  <si>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</si>
  <si>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</si>
  <si>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</si>
  <si>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</si>
  <si>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</si>
  <si>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</si>
  <si>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</si>
  <si>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</si>
  <si>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</si>
  <si>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</si>
  <si>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</si>
  <si>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</si>
  <si>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</si>
  <si>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</si>
  <si>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</si>
  <si>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</si>
  <si>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</si>
  <si>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</si>
  <si>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</si>
  <si>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</si>
  <si>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</si>
  <si>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</si>
  <si>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</si>
  <si>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</si>
  <si>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</si>
  <si>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</si>
  <si>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</si>
  <si>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</si>
  <si>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</si>
  <si>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</si>
  <si>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</si>
  <si>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</si>
  <si>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</si>
  <si>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</si>
  <si>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</si>
  <si>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</si>
  <si>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</si>
  <si>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</si>
  <si>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</si>
  <si>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</si>
  <si>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</si>
  <si>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</si>
  <si>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</si>
  <si>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</si>
  <si>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</si>
  <si>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</si>
  <si>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</si>
  <si>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</si>
  <si>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</si>
  <si>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</si>
  <si>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</si>
  <si>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</si>
  <si>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</si>
  <si>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</si>
  <si>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</si>
  <si>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</si>
  <si>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</si>
  <si>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</si>
  <si>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</si>
  <si>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</si>
  <si>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</si>
  <si>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</si>
  <si>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</si>
  <si>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</si>
  <si>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</si>
  <si>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</si>
  <si>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</si>
  <si>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</si>
  <si>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</si>
  <si>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</si>
  <si>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</si>
  <si>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</si>
  <si>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</si>
  <si>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</si>
  <si>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</si>
  <si>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</si>
  <si>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</si>
  <si>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</si>
  <si>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</si>
  <si>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</si>
  <si>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</si>
  <si>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</si>
  <si>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</si>
  <si>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</si>
  <si>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</si>
  <si>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</si>
  <si>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</si>
  <si>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</si>
  <si>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</si>
  <si>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</si>
  <si>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</si>
  <si>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</si>
  <si>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</si>
  <si>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</si>
  <si>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</si>
  <si>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</si>
  <si>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</si>
  <si>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</si>
  <si>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</si>
  <si>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</si>
  <si>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</si>
  <si>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</si>
  <si>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</si>
  <si>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</si>
  <si>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</si>
  <si>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</si>
  <si>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</si>
  <si>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</si>
  <si>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</si>
  <si>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</si>
  <si>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</si>
  <si>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</si>
  <si>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</si>
  <si>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</si>
  <si>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</si>
  <si>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</si>
  <si>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</si>
  <si>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</si>
  <si>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</si>
  <si>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</si>
  <si>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</si>
  <si>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</si>
  <si>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</si>
  <si>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</si>
  <si>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</si>
  <si>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</si>
  <si>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</si>
  <si>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</si>
  <si>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</si>
  <si>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</si>
  <si>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</si>
  <si>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</si>
  <si>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</si>
  <si>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</si>
  <si>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</si>
  <si>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</si>
  <si>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</si>
  <si>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</si>
  <si>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</si>
  <si>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</si>
  <si>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</si>
  <si>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</si>
  <si>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</si>
  <si>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</si>
  <si>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</si>
  <si>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</si>
  <si>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</si>
  <si>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</si>
  <si>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</si>
  <si>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</si>
  <si>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</si>
  <si>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</si>
  <si>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</si>
  <si>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</si>
  <si>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</si>
  <si>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</si>
  <si>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</si>
  <si>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</si>
  <si>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</si>
  <si>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</si>
  <si>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</si>
  <si>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</si>
  <si>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</si>
  <si>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</si>
  <si>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</si>
  <si>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</si>
  <si>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</si>
  <si>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</si>
  <si>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</si>
  <si>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</si>
  <si>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</si>
  <si>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</si>
  <si>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</si>
  <si>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</si>
  <si>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</si>
  <si>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</si>
  <si>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</si>
  <si>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</si>
  <si>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</si>
  <si>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</si>
  <si>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</si>
  <si>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</si>
  <si>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</si>
  <si>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</si>
  <si>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</si>
  <si>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</si>
  <si>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</si>
  <si>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</si>
  <si>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</si>
  <si>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</si>
  <si>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</si>
  <si>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</si>
  <si>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</si>
  <si>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</si>
  <si>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</si>
  <si>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</si>
  <si>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</si>
  <si>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</si>
  <si>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</si>
  <si>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</si>
  <si>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</si>
  <si>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</si>
  <si>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</si>
  <si>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</si>
  <si>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</si>
  <si>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</si>
  <si>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</si>
  <si>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</si>
  <si>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</si>
  <si>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</si>
  <si>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</si>
  <si>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</si>
  <si>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</si>
  <si>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</si>
  <si>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</si>
  <si>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</si>
  <si>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</si>
  <si>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</si>
  <si>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</si>
  <si>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</si>
  <si>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</si>
  <si>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</si>
  <si>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</si>
  <si>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</si>
  <si>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</si>
  <si>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</si>
  <si>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</si>
  <si>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</si>
  <si>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</si>
  <si>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</si>
  <si>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</si>
  <si>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</si>
  <si>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</si>
  <si>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</si>
  <si>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</si>
  <si>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</si>
  <si>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</si>
  <si>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</si>
  <si>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</si>
  <si>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</si>
  <si>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</si>
  <si>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</si>
  <si>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</si>
  <si>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</si>
  <si>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</si>
  <si>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</si>
  <si>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</si>
  <si>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</si>
  <si>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</si>
  <si>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</si>
  <si>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</si>
  <si>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</si>
  <si>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</si>
  <si>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</si>
  <si>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</si>
  <si>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</si>
  <si>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</si>
  <si>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</si>
  <si>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</si>
  <si>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</si>
  <si>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</si>
  <si>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</si>
  <si>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</si>
  <si>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</si>
  <si>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</si>
  <si>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</si>
  <si>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</si>
  <si>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</si>
  <si>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</si>
  <si>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</si>
  <si>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</si>
  <si>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</si>
  <si>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</si>
  <si>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</si>
  <si>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</si>
  <si>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</si>
  <si>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</si>
  <si>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</si>
  <si>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</si>
  <si>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</si>
  <si>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</si>
  <si>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</si>
  <si>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</si>
  <si>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</si>
  <si>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</si>
  <si>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</si>
  <si>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</si>
  <si>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</si>
  <si>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</si>
  <si>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</si>
  <si>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</si>
  <si>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</si>
  <si>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</si>
  <si>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</si>
  <si>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</si>
  <si>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</si>
  <si>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</si>
  <si>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</si>
  <si>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</si>
  <si>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</si>
  <si>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</si>
  <si>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</si>
  <si>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</si>
  <si>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</si>
  <si>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</si>
  <si>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</si>
  <si>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</si>
  <si>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</si>
  <si>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</si>
  <si>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</si>
  <si>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</si>
  <si>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</si>
  <si>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</si>
  <si>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</si>
  <si>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</si>
  <si>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</si>
  <si>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</si>
  <si>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</si>
  <si>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</si>
  <si>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</si>
  <si>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</si>
  <si>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</si>
  <si>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</si>
  <si>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</si>
  <si>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</si>
  <si>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</si>
  <si>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</si>
  <si>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</si>
  <si>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</si>
  <si>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</si>
  <si>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</si>
  <si>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</si>
  <si>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</si>
  <si>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</si>
  <si>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</si>
  <si>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</si>
  <si>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</si>
  <si>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</si>
  <si>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</si>
  <si>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</si>
  <si>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</si>
  <si>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</si>
  <si>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</si>
  <si>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</si>
  <si>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</si>
  <si>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</si>
  <si>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</si>
  <si>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</si>
  <si>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</si>
  <si>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</si>
  <si>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</si>
  <si>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</si>
  <si>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</si>
  <si>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</si>
  <si>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</si>
  <si>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</si>
  <si>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</si>
  <si>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</si>
  <si>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</si>
  <si>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</si>
  <si>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</si>
  <si>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</si>
  <si>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</si>
  <si>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</si>
  <si>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</si>
  <si>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</si>
  <si>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</si>
  <si>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</si>
  <si>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</si>
  <si>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</si>
  <si>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</si>
  <si>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</si>
  <si>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</si>
  <si>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</si>
  <si>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</si>
  <si>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</si>
  <si>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</si>
  <si>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</si>
  <si>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</si>
  <si>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</si>
  <si>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</si>
  <si>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</si>
  <si>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</si>
  <si>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</si>
  <si>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</si>
  <si>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</si>
  <si>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</si>
  <si>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</si>
  <si>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</si>
  <si>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</si>
  <si>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</si>
  <si>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</si>
  <si>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</si>
  <si>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</si>
  <si>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</si>
  <si>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</si>
  <si>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</si>
  <si>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</si>
  <si>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</si>
  <si>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</si>
  <si>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</si>
  <si>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</si>
  <si>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</si>
  <si>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</si>
  <si>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</si>
  <si>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</si>
  <si>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</si>
  <si>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</si>
  <si>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</si>
  <si>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</si>
  <si>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</si>
  <si>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</si>
  <si>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</si>
  <si>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</si>
  <si>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</si>
  <si>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</si>
  <si>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</si>
  <si>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</si>
  <si>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</si>
  <si>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</si>
  <si>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</si>
  <si>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</si>
  <si>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</si>
  <si>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</si>
  <si>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</si>
  <si>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</si>
  <si>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</si>
  <si>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</si>
  <si>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</si>
  <si>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</si>
  <si>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</si>
  <si>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</si>
  <si>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</si>
  <si>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</si>
  <si>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</si>
  <si>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</si>
  <si>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</si>
  <si>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</si>
  <si>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</si>
  <si>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</si>
  <si>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</si>
  <si>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</si>
  <si>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</si>
  <si>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</si>
  <si>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</si>
  <si>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</si>
  <si>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</si>
  <si>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</si>
  <si>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</si>
  <si>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</si>
  <si>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</si>
  <si>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</si>
  <si>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</si>
  <si>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</si>
  <si>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</si>
  <si>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</si>
  <si>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</si>
  <si>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</si>
  <si>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</si>
  <si>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</si>
  <si>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</si>
  <si>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</si>
  <si>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</si>
  <si>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</si>
  <si>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</si>
  <si>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</si>
  <si>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</si>
  <si>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</si>
  <si>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</si>
  <si>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</si>
  <si>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</si>
  <si>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</si>
  <si>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</si>
  <si>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</si>
  <si>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</si>
  <si>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</si>
  <si>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</si>
  <si>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</si>
  <si>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</si>
  <si>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</si>
  <si>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</si>
  <si>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</si>
  <si>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</si>
  <si>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</si>
  <si>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</si>
  <si>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</si>
  <si>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</si>
  <si>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</si>
  <si>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</si>
  <si>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</si>
  <si>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</si>
  <si>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</si>
  <si>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</si>
  <si>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</si>
  <si>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</si>
  <si>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</si>
  <si>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</si>
  <si>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</si>
  <si>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</si>
  <si>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</si>
  <si>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</si>
  <si>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</si>
  <si>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</si>
  <si>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</si>
  <si>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</si>
  <si>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</si>
  <si>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</si>
  <si>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</si>
  <si>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</si>
  <si>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</si>
  <si>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</si>
  <si>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</si>
  <si>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</si>
  <si>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</si>
  <si>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</si>
  <si>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</si>
  <si>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</si>
  <si>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</si>
  <si>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</si>
  <si>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</si>
  <si>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</si>
  <si>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</si>
  <si>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</si>
  <si>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</si>
  <si>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</si>
  <si>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</si>
  <si>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</si>
  <si>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</si>
  <si>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</si>
  <si>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</si>
  <si>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</si>
  <si>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</si>
  <si>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</si>
  <si>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</si>
  <si>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</si>
  <si>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</si>
  <si>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</si>
  <si>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</si>
  <si>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</si>
  <si>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</si>
  <si>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</si>
  <si>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</si>
  <si>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</si>
  <si>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</si>
  <si>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</si>
  <si>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</si>
  <si>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</si>
  <si>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</si>
  <si>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</si>
  <si>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</si>
  <si>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</si>
  <si>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</si>
  <si>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</si>
  <si>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</si>
  <si>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</si>
  <si>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</si>
  <si>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</si>
  <si>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</si>
  <si>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</si>
  <si>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</si>
  <si>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</si>
  <si>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</si>
  <si>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</si>
  <si>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</si>
  <si>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</si>
  <si>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</si>
  <si>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</si>
  <si>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</si>
  <si>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</si>
  <si>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</si>
  <si>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</si>
  <si>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</si>
  <si>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</si>
  <si>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</si>
  <si>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</si>
  <si>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</si>
  <si>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</si>
  <si>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</si>
  <si>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</si>
  <si>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</si>
  <si>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</si>
  <si>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</si>
  <si>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</si>
  <si>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</si>
  <si>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</si>
  <si>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</si>
  <si>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</si>
  <si>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</si>
  <si>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</si>
  <si>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</si>
  <si>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</si>
  <si>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</si>
  <si>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</si>
  <si>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</si>
  <si>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</si>
  <si>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</si>
  <si>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</si>
  <si>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</si>
  <si>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</si>
  <si>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</si>
  <si>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</si>
  <si>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</si>
  <si>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</si>
  <si>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</si>
  <si>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</si>
  <si>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</si>
  <si>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</si>
  <si>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</si>
  <si>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</si>
  <si>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</si>
  <si>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</si>
  <si>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</si>
  <si>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</si>
  <si>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</si>
  <si>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</si>
  <si>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</si>
  <si>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</si>
  <si>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</si>
  <si>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</si>
  <si>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</si>
  <si>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</si>
  <si>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</si>
  <si>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</si>
  <si>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</si>
  <si>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</si>
  <si>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</si>
  <si>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</si>
  <si>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</si>
  <si>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</si>
  <si>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</si>
  <si>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</si>
  <si>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</si>
  <si>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</si>
  <si>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</si>
  <si>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</si>
  <si>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</si>
  <si>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</si>
  <si>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</si>
  <si>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</si>
  <si>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</si>
  <si>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</si>
  <si>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</si>
  <si>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</si>
  <si>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</si>
  <si>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</si>
  <si>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</si>
  <si>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</si>
  <si>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</si>
  <si>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</si>
  <si>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</si>
  <si>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</si>
  <si>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</si>
  <si>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</si>
  <si>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</si>
  <si>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</si>
  <si>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</si>
  <si>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</si>
  <si>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</si>
  <si>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</si>
  <si>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</si>
  <si>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</si>
  <si>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</si>
  <si>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</si>
  <si>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</si>
  <si>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</si>
  <si>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</si>
  <si>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</si>
  <si>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</si>
  <si>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</si>
  <si>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</si>
  <si>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</si>
  <si>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</si>
  <si>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</si>
  <si>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</si>
  <si>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</si>
  <si>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</si>
  <si>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</si>
  <si>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</si>
  <si>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</si>
  <si>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</si>
  <si>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</si>
  <si>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</si>
  <si>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</si>
  <si>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</si>
  <si>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</si>
  <si>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</si>
  <si>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</si>
  <si>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</si>
  <si>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</si>
  <si>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</si>
  <si>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</si>
  <si>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</si>
  <si>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</si>
  <si>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</si>
  <si>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</si>
  <si>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</si>
  <si>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</si>
  <si>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</si>
  <si>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</si>
  <si>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</si>
  <si>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</si>
  <si>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</si>
  <si>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</si>
  <si>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</si>
  <si>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</si>
  <si>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</si>
  <si>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</si>
  <si>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</si>
  <si>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</si>
  <si>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</si>
  <si>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</si>
  <si>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</si>
  <si>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</si>
  <si>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</si>
  <si>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</si>
  <si>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</si>
  <si>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</si>
  <si>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</si>
  <si>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</si>
  <si>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</si>
  <si>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</si>
  <si>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</si>
  <si>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</si>
  <si>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</si>
  <si>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</si>
  <si>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</si>
  <si>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</si>
  <si>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</si>
  <si>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</si>
  <si>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</si>
  <si>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</si>
  <si>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</si>
  <si>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</si>
  <si>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</si>
  <si>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</si>
  <si>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</si>
  <si>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</si>
  <si>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</si>
  <si>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</si>
  <si>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</si>
  <si>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</si>
  <si>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</si>
  <si>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</si>
  <si>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</si>
  <si>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</si>
  <si>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</si>
  <si>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</si>
  <si>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</si>
  <si>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</si>
  <si>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</si>
  <si>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</si>
  <si>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</si>
  <si>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</si>
  <si>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</si>
  <si>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</si>
  <si>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</si>
  <si>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</si>
  <si>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</si>
  <si>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</si>
  <si>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</si>
  <si>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</si>
  <si>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</si>
  <si>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</si>
  <si>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</si>
  <si>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</si>
  <si>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</si>
  <si>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</si>
  <si>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</si>
  <si>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</si>
  <si>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</si>
  <si>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</si>
  <si>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</si>
  <si>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</si>
  <si>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</si>
  <si>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</si>
  <si>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</si>
  <si>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</si>
  <si>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</si>
  <si>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</si>
  <si>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</si>
  <si>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</si>
  <si>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</si>
  <si>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</si>
  <si>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</si>
  <si>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</si>
  <si>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</si>
  <si>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</si>
  <si>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</si>
  <si>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</si>
  <si>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</si>
  <si>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</si>
  <si>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</si>
  <si>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</si>
  <si>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</si>
  <si>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</si>
  <si>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</si>
  <si>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</si>
  <si>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</si>
  <si>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</si>
  <si>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</si>
  <si>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</si>
  <si>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</si>
  <si>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</si>
  <si>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</si>
  <si>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</si>
  <si>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</si>
  <si>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</si>
  <si>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</si>
  <si>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</si>
  <si>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</si>
  <si>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</si>
  <si>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</si>
  <si>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</si>
  <si>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</si>
  <si>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</si>
  <si>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</si>
  <si>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</si>
  <si>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</si>
  <si>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</si>
  <si>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</si>
  <si>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</si>
  <si>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</si>
  <si>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</si>
  <si>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</si>
  <si>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</si>
  <si>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</si>
  <si>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</si>
  <si>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</si>
  <si>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</si>
  <si>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</si>
  <si>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</si>
  <si>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</si>
  <si>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</si>
  <si>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</si>
  <si>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</si>
  <si>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</si>
  <si>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</si>
  <si>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</si>
  <si>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</si>
  <si>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</si>
  <si>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</si>
  <si>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</si>
  <si>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</si>
  <si>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</si>
  <si>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</si>
  <si>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</si>
  <si>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</si>
  <si>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</si>
  <si>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</si>
  <si>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</si>
  <si>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</si>
  <si>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</si>
  <si>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</si>
  <si>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</si>
  <si>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</si>
  <si>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</si>
  <si>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</si>
  <si>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</si>
  <si>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</si>
  <si>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</si>
  <si>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</si>
  <si>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</si>
  <si>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</si>
  <si>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</si>
  <si>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</si>
  <si>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</si>
  <si>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</si>
  <si>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</si>
  <si>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</si>
  <si>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</si>
  <si>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</si>
  <si>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</si>
  <si>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</si>
  <si>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</si>
  <si>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</si>
  <si>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</si>
  <si>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</si>
  <si>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</si>
  <si>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</si>
  <si>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</si>
  <si>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</si>
  <si>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</si>
  <si>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</si>
  <si>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</si>
  <si>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</si>
  <si>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</si>
  <si>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</si>
  <si>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</si>
  <si>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</si>
  <si>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</si>
  <si>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</si>
  <si>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</si>
  <si>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</si>
  <si>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</si>
  <si>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</si>
  <si>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</si>
  <si>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</si>
  <si>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</si>
  <si>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</si>
  <si>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</si>
  <si>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</si>
  <si>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</si>
  <si>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</si>
  <si>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</si>
  <si>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</si>
  <si>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</si>
  <si>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</si>
  <si>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</si>
  <si>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</si>
  <si>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</si>
  <si>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</si>
  <si>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</si>
  <si>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</si>
  <si>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</si>
  <si>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</si>
  <si>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</si>
  <si>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</si>
  <si>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</si>
  <si>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</si>
  <si>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</si>
  <si>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</si>
  <si>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</si>
  <si>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</si>
  <si>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</si>
  <si>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</si>
  <si>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</si>
  <si>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</si>
  <si>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</si>
  <si>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</si>
  <si>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</si>
  <si>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</si>
  <si>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</si>
  <si>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</si>
  <si>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</si>
  <si>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</si>
  <si>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</si>
  <si>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</si>
  <si>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</si>
  <si>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</si>
  <si>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</si>
  <si>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</si>
  <si>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</si>
  <si>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</si>
  <si>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</si>
  <si>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</si>
  <si>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</si>
  <si>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</si>
  <si>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</si>
  <si>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</si>
  <si>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</si>
  <si>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</si>
  <si>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</si>
  <si>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</si>
  <si>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</si>
  <si>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</si>
  <si>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</si>
  <si>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</si>
  <si>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</si>
  <si>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</si>
  <si>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</si>
  <si>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</si>
  <si>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</si>
  <si>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</si>
  <si>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</si>
  <si>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</si>
  <si>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</si>
  <si>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</si>
  <si>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</si>
  <si>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</si>
  <si>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</si>
  <si>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</si>
  <si>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</si>
  <si>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</si>
  <si>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</si>
  <si>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</si>
  <si>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</si>
  <si>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</si>
  <si>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</si>
  <si>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</si>
  <si>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</si>
  <si>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</si>
  <si>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</si>
  <si>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</si>
  <si>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</si>
  <si>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</si>
  <si>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</si>
  <si>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</si>
  <si>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</si>
  <si>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</si>
  <si>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</si>
  <si>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</si>
  <si>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</si>
  <si>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</si>
  <si>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</si>
  <si>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</si>
  <si>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</si>
  <si>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</si>
  <si>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</si>
  <si>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</si>
  <si>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</si>
  <si>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</si>
  <si>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</si>
  <si>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</si>
  <si>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</si>
  <si>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</si>
  <si>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</si>
  <si>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</si>
  <si>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</si>
  <si>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</si>
  <si>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</si>
  <si>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</si>
  <si>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</si>
  <si>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</si>
  <si>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</si>
  <si>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</si>
  <si>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</si>
  <si>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</si>
  <si>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</si>
  <si>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</si>
  <si>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</si>
  <si>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</si>
  <si>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</si>
  <si>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</si>
  <si>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</si>
  <si>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</si>
  <si>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</si>
  <si>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</si>
  <si>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</si>
  <si>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</si>
  <si>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</si>
  <si>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</si>
  <si>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</si>
  <si>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</si>
  <si>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</si>
  <si>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</si>
  <si>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</si>
  <si>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</si>
  <si>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</si>
  <si>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</si>
  <si>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</si>
  <si>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</si>
  <si>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</si>
  <si>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</si>
  <si>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</si>
  <si>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</si>
  <si>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</si>
  <si>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</si>
  <si>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</si>
  <si>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</si>
  <si>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</si>
  <si>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</si>
  <si>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</si>
  <si>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</si>
  <si>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</si>
  <si>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</si>
  <si>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</si>
  <si>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</si>
  <si>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</si>
  <si>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</si>
  <si>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</si>
  <si>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</si>
  <si>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</si>
  <si>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</si>
  <si>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</si>
  <si>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</si>
  <si>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</si>
  <si>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</si>
  <si>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</si>
  <si>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</si>
  <si>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</si>
  <si>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</si>
  <si>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</si>
  <si>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</si>
  <si>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</si>
  <si>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</si>
  <si>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</si>
  <si>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</si>
  <si>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</si>
  <si>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</si>
  <si>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</si>
  <si>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</si>
  <si>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</si>
  <si>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</si>
  <si>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</si>
  <si>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</si>
  <si>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</si>
  <si>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</si>
  <si>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</si>
  <si>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</si>
  <si>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</si>
  <si>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</si>
  <si>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</si>
  <si>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</si>
  <si>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</si>
  <si>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</si>
  <si>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</si>
  <si>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</si>
  <si>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</si>
  <si>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</si>
  <si>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</si>
  <si>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</si>
  <si>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</si>
  <si>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</si>
  <si>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</si>
  <si>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</si>
  <si>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</si>
  <si>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</si>
  <si>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</si>
  <si>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</si>
  <si>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</si>
  <si>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</si>
  <si>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</si>
  <si>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</si>
  <si>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</si>
  <si>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</si>
  <si>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</si>
  <si>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</si>
  <si>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</si>
  <si>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</si>
  <si>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</si>
  <si>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</si>
  <si>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</si>
  <si>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</si>
  <si>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</si>
  <si>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</si>
  <si>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</si>
  <si>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</si>
  <si>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</si>
  <si>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</si>
  <si>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</si>
  <si>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</si>
  <si>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</si>
  <si>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</si>
  <si>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</si>
  <si>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</si>
  <si>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</si>
  <si>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</si>
  <si>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</si>
  <si>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</si>
  <si>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</si>
  <si>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</si>
  <si>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</si>
  <si>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</si>
  <si>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</si>
  <si>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</si>
  <si>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</si>
  <si>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</si>
  <si>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</si>
  <si>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</si>
  <si>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</si>
  <si>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</si>
  <si>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</si>
  <si>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</si>
  <si>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</si>
  <si>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</si>
  <si>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</si>
  <si>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</si>
  <si>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</si>
  <si>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</si>
  <si>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</si>
  <si>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</si>
  <si>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</si>
  <si>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</si>
  <si>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</si>
  <si>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</si>
  <si>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</si>
  <si>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</si>
  <si>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</si>
  <si>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</si>
  <si>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</si>
  <si>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</si>
  <si>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</si>
  <si>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</si>
  <si>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</si>
  <si>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</si>
  <si>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</si>
  <si>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</si>
  <si>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</si>
  <si>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</si>
  <si>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</si>
  <si>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</si>
  <si>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</si>
  <si>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</si>
  <si>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</si>
  <si>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</si>
  <si>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</si>
  <si>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</si>
  <si>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</si>
  <si>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</si>
  <si>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</si>
  <si>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</si>
  <si>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</si>
  <si>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</si>
  <si>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</si>
  <si>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</si>
  <si>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</si>
  <si>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</si>
  <si>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</si>
  <si>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</si>
  <si>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</si>
  <si>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</si>
  <si>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</si>
  <si>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</si>
  <si>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</si>
  <si>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</si>
  <si>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</si>
  <si>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</si>
  <si>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</si>
  <si>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</si>
  <si>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</si>
  <si>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</si>
  <si>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</si>
  <si>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</si>
  <si>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</si>
  <si>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</si>
  <si>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</si>
  <si>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</si>
  <si>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</si>
  <si>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</si>
  <si>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</si>
  <si>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</si>
  <si>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</si>
  <si>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</si>
  <si>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</si>
  <si>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</si>
  <si>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</si>
  <si>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</si>
  <si>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</si>
  <si>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</si>
  <si>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</si>
  <si>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</si>
  <si>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</si>
  <si>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</si>
  <si>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</si>
  <si>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</si>
  <si>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</si>
  <si>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</si>
  <si>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</si>
  <si>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</si>
  <si>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</si>
  <si>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</si>
  <si>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</si>
  <si>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</si>
  <si>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</si>
  <si>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</si>
  <si>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</si>
  <si>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</si>
  <si>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</si>
  <si>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</si>
  <si>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</si>
  <si>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</si>
  <si>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</si>
  <si>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</si>
  <si>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</si>
  <si>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</si>
  <si>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</si>
  <si>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</si>
  <si>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</si>
  <si>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</si>
  <si>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</si>
  <si>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</si>
  <si>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</si>
  <si>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</si>
  <si>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</si>
  <si>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</si>
  <si>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</si>
  <si>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</si>
  <si>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</si>
  <si>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</si>
  <si>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</si>
  <si>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</si>
  <si>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</si>
  <si>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</si>
  <si>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</si>
  <si>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</si>
  <si>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</si>
  <si>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</si>
  <si>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</si>
  <si>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</si>
  <si>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</si>
  <si>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</si>
  <si>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</si>
  <si>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</si>
  <si>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</si>
  <si>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</si>
  <si>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</si>
  <si>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</si>
  <si>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</si>
  <si>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</si>
  <si>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</si>
  <si>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</si>
  <si>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</si>
  <si>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</si>
  <si>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</si>
  <si>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</si>
  <si>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</si>
  <si>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</si>
  <si>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</si>
  <si>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</si>
  <si>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</si>
  <si>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</si>
  <si>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</si>
  <si>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</si>
  <si>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</si>
  <si>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</si>
  <si>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</si>
  <si>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</si>
  <si>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</si>
  <si>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</si>
  <si>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</si>
  <si>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</si>
  <si>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</si>
  <si>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</si>
  <si>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</si>
  <si>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</si>
  <si>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</si>
  <si>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</si>
  <si>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</si>
  <si>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</si>
  <si>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</si>
  <si>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</si>
  <si>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</si>
  <si>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</si>
  <si>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</si>
  <si>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</si>
  <si>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</si>
  <si>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</si>
  <si>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</si>
  <si>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</si>
  <si>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</si>
  <si>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</si>
  <si>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</si>
  <si>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</si>
  <si>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</si>
  <si>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</si>
  <si>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</si>
  <si>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</si>
  <si>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</si>
  <si>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</si>
  <si>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</si>
  <si>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</si>
  <si>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</si>
  <si>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</si>
  <si>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</si>
  <si>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</si>
  <si>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</si>
  <si>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</si>
  <si>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</si>
  <si>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</si>
  <si>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</si>
  <si>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</si>
  <si>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</si>
  <si>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</si>
  <si>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</si>
  <si>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</si>
  <si>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</si>
  <si>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</si>
  <si>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</si>
  <si>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</si>
  <si>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</si>
  <si>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</si>
  <si>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</si>
  <si>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</si>
  <si>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</si>
  <si>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</si>
  <si>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</si>
  <si>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</si>
  <si>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</si>
  <si>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</si>
  <si>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</si>
  <si>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</si>
  <si>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</si>
  <si>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</si>
  <si>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</si>
  <si>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</si>
  <si>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</si>
  <si>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</si>
  <si>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</si>
  <si>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</si>
  <si>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</si>
  <si>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</si>
  <si>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</si>
  <si>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</si>
  <si>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</si>
  <si>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</si>
  <si>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</si>
  <si>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</si>
  <si>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</si>
  <si>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</si>
  <si>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</si>
  <si>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</si>
  <si>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</si>
  <si>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</si>
  <si>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</si>
  <si>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</si>
  <si>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</si>
  <si>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</si>
  <si>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</si>
  <si>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</si>
  <si>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</si>
  <si>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</si>
  <si>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</si>
  <si>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</si>
  <si>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</si>
  <si>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</si>
  <si>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</si>
  <si>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</si>
  <si>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</si>
  <si>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</si>
  <si>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</si>
  <si>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</si>
  <si>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</si>
  <si>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</si>
  <si>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</si>
  <si>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</si>
  <si>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</si>
  <si>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</si>
  <si>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</si>
  <si>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</si>
  <si>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</si>
  <si>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</si>
  <si>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</si>
  <si>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</si>
  <si>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</si>
  <si>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</si>
  <si>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</si>
  <si>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</si>
  <si>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</si>
  <si>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</si>
  <si>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</si>
  <si>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</si>
  <si>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</si>
  <si>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</si>
  <si>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</si>
  <si>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</si>
  <si>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</si>
  <si>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</si>
  <si>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</si>
  <si>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</si>
  <si>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</si>
  <si>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</si>
  <si>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</si>
  <si>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</si>
  <si>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</si>
  <si>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</si>
  <si>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</si>
  <si>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</si>
  <si>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</si>
  <si>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</si>
  <si>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</si>
  <si>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</si>
  <si>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</si>
  <si>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</si>
  <si>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</si>
  <si>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</si>
  <si>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</si>
  <si>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</si>
  <si>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</si>
  <si>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</si>
  <si>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</si>
  <si>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</si>
  <si>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</si>
  <si>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</si>
  <si>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</si>
  <si>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</si>
  <si>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</si>
  <si>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</si>
  <si>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</si>
  <si>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</si>
  <si>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</si>
  <si>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</si>
  <si>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</si>
  <si>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</si>
  <si>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</si>
  <si>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</si>
  <si>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</si>
  <si>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</si>
  <si>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</si>
  <si>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</si>
  <si>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</si>
  <si>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</si>
  <si>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</si>
  <si>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</si>
  <si>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</si>
  <si>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</si>
  <si>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</si>
  <si>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</si>
  <si>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</si>
  <si>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</si>
  <si>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</si>
  <si>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</si>
  <si>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</si>
  <si>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</si>
  <si>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</si>
  <si>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</si>
  <si>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</si>
  <si>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</si>
  <si>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</si>
  <si>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</si>
  <si>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</si>
  <si>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</si>
  <si>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</si>
  <si>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</si>
  <si>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</si>
  <si>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</si>
  <si>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</si>
  <si>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</si>
  <si>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</si>
  <si>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</si>
  <si>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</si>
  <si>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</si>
  <si>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</si>
  <si>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</si>
  <si>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</si>
  <si>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</si>
  <si>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</si>
  <si>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</si>
  <si>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</si>
  <si>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</si>
  <si>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</si>
  <si>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</si>
  <si>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</si>
  <si>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</si>
  <si>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</si>
  <si>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</si>
  <si>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</si>
  <si>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</si>
  <si>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</si>
  <si>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</si>
  <si>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</si>
  <si>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</si>
  <si>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</si>
  <si>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</si>
  <si>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</si>
  <si>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</si>
  <si>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</si>
  <si>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</si>
  <si>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</si>
  <si>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</si>
  <si>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</si>
  <si>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</si>
  <si>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</si>
  <si>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</si>
  <si>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</si>
  <si>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</si>
  <si>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</si>
  <si>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</si>
  <si>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</si>
  <si>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</si>
  <si>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</si>
  <si>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</si>
  <si>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</si>
  <si>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</si>
  <si>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</si>
  <si>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</si>
  <si>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</si>
  <si>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</si>
  <si>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</si>
  <si>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</si>
  <si>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</si>
  <si>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</si>
  <si>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</si>
  <si>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</si>
  <si>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</si>
  <si>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</si>
  <si>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</si>
  <si>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</si>
  <si>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</si>
  <si>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</si>
  <si>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</si>
  <si>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</si>
  <si>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</si>
  <si>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</si>
  <si>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</si>
  <si>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</si>
  <si>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</si>
  <si>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</si>
  <si>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</si>
  <si>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</si>
  <si>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</si>
  <si>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</si>
  <si>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</si>
  <si>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</si>
  <si>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</si>
  <si>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</si>
  <si>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</si>
  <si>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</si>
  <si>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</si>
  <si>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</si>
  <si>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</si>
  <si>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</si>
  <si>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</si>
  <si>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</si>
  <si>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</si>
  <si>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</si>
  <si>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</si>
  <si>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</si>
  <si>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</si>
  <si>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</si>
  <si>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</si>
  <si>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</si>
  <si>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</si>
  <si>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</si>
  <si>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</si>
  <si>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</si>
  <si>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</si>
  <si>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</si>
  <si>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</si>
  <si>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</si>
  <si>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</si>
  <si>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</si>
  <si>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</si>
  <si>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</si>
  <si>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</si>
  <si>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</si>
  <si>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</si>
  <si>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</si>
  <si>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</si>
  <si>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</si>
  <si>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</si>
  <si>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</si>
  <si>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</si>
  <si>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</si>
  <si>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</si>
  <si>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</si>
  <si>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</si>
  <si>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</si>
  <si>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</si>
  <si>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</si>
  <si>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</si>
  <si>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</si>
  <si>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</si>
  <si>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</si>
  <si>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</si>
  <si>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</si>
  <si>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</si>
  <si>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</si>
  <si>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</si>
  <si>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</si>
  <si>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</si>
  <si>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</si>
  <si>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</si>
  <si>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</si>
  <si>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</si>
  <si>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</si>
  <si>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</si>
  <si>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</si>
  <si>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</si>
  <si>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</si>
  <si>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</si>
  <si>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</si>
  <si>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</si>
  <si>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</si>
  <si>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</si>
  <si>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</si>
  <si>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</si>
  <si>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</si>
  <si>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</si>
  <si>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</si>
  <si>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</si>
  <si>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</si>
  <si>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</si>
  <si>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</si>
  <si>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</si>
  <si>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</si>
  <si>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</si>
  <si>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</si>
  <si>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</si>
  <si>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</si>
  <si>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</si>
  <si>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</si>
  <si>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</si>
  <si>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</si>
  <si>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</si>
  <si>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</si>
  <si>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</si>
  <si>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</si>
  <si>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</si>
  <si>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</si>
  <si>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</si>
  <si>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</si>
  <si>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</si>
  <si>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</si>
  <si>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</si>
  <si>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</si>
  <si>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</si>
  <si>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</si>
  <si>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</si>
  <si>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</si>
  <si>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</si>
  <si>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</si>
  <si>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</si>
  <si>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</si>
  <si>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</si>
  <si>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</si>
  <si>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</si>
  <si>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</si>
  <si>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</si>
  <si>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</si>
  <si>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</si>
  <si>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</si>
  <si>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</si>
  <si>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</si>
  <si>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</si>
  <si>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</si>
  <si>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</si>
  <si>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</si>
  <si>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</si>
  <si>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</si>
  <si>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</si>
  <si>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</si>
  <si>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</si>
  <si>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</si>
  <si>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</si>
  <si>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</si>
  <si>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</si>
  <si>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</si>
  <si>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</si>
  <si>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</si>
  <si>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</si>
  <si>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</si>
  <si>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</si>
  <si>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</si>
  <si>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</si>
  <si>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</si>
  <si>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</si>
  <si>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</si>
  <si>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</si>
  <si>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</si>
  <si>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</si>
  <si>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</si>
  <si>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</si>
  <si>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</si>
  <si>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</si>
  <si>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</si>
  <si>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</si>
  <si>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</si>
  <si>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</si>
  <si>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</si>
  <si>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</si>
  <si>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</si>
  <si>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</si>
  <si>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</si>
  <si>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</si>
  <si>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</si>
  <si>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</si>
  <si>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</si>
  <si>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</si>
  <si>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</si>
  <si>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</si>
  <si>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</si>
  <si>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</si>
  <si>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</si>
  <si>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</si>
  <si>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</si>
  <si>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</si>
  <si>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</si>
  <si>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</si>
  <si>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</si>
  <si>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</si>
  <si>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</si>
  <si>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</si>
  <si>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</si>
  <si>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</si>
  <si>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</si>
  <si>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</si>
  <si>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</si>
  <si>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</si>
  <si>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</si>
  <si>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</si>
  <si>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</si>
  <si>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</si>
  <si>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</si>
  <si>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</si>
  <si>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</si>
  <si>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</si>
  <si>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</si>
  <si>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</si>
  <si>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</si>
  <si>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</si>
  <si>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</si>
  <si>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</si>
  <si>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</si>
  <si>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</si>
  <si>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</si>
  <si>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</si>
  <si>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</si>
  <si>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</si>
  <si>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</si>
  <si>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</si>
  <si>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</si>
  <si>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</si>
  <si>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</si>
  <si>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</si>
  <si>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</si>
  <si>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</si>
  <si>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</si>
  <si>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</si>
  <si>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</si>
  <si>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</si>
  <si>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</si>
  <si>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</si>
  <si>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</si>
  <si>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</si>
  <si>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</si>
  <si>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</si>
  <si>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</si>
  <si>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</si>
  <si>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</si>
  <si>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</si>
  <si>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</si>
  <si>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</si>
  <si>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</si>
  <si>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</si>
  <si>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</si>
  <si>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</si>
  <si>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</si>
  <si>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</si>
  <si>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</si>
  <si>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</si>
  <si>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</si>
  <si>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</si>
  <si>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</si>
  <si>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</si>
  <si>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</si>
  <si>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</si>
  <si>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</si>
  <si>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</si>
  <si>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</si>
  <si>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</si>
  <si>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</si>
  <si>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</si>
  <si>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</si>
  <si>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</si>
  <si>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</si>
  <si>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</si>
  <si>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</si>
  <si>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</si>
  <si>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</si>
  <si>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</si>
  <si>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</si>
  <si>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</si>
  <si>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</si>
  <si>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</si>
  <si>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</si>
  <si>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</si>
  <si>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</si>
  <si>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</si>
  <si>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</si>
  <si>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</si>
  <si>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</si>
  <si>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</si>
  <si>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</si>
  <si>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</si>
  <si>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</si>
  <si>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</si>
  <si>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</si>
  <si>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</si>
  <si>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</si>
  <si>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</si>
  <si>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</si>
  <si>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</si>
  <si>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</si>
  <si>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</si>
  <si>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</si>
  <si>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</si>
  <si>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</si>
  <si>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</si>
  <si>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</si>
  <si>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</si>
  <si>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</si>
  <si>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</si>
  <si>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</si>
  <si>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</si>
  <si>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</si>
  <si>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</si>
  <si>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</si>
  <si>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</si>
  <si>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</si>
  <si>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</si>
  <si>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</si>
  <si>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</si>
  <si>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</si>
  <si>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</si>
  <si>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</si>
  <si>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</si>
  <si>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</si>
  <si>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</si>
  <si>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</si>
  <si>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</si>
  <si>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</si>
  <si>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</si>
  <si>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</si>
  <si>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</si>
  <si>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</si>
  <si>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</si>
  <si>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</si>
  <si>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</si>
  <si>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</si>
  <si>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</si>
  <si>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</si>
  <si>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</si>
  <si>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</si>
  <si>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</si>
  <si>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</si>
  <si>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</si>
  <si>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</si>
  <si>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</si>
  <si>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</si>
  <si>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</si>
  <si>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</si>
  <si>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</si>
  <si>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</si>
  <si>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</si>
  <si>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</si>
  <si>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</si>
  <si>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</si>
  <si>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</si>
  <si>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</si>
  <si>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</si>
  <si>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</si>
  <si>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</si>
  <si>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</si>
  <si>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</si>
  <si>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</si>
  <si>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</si>
  <si>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</si>
  <si>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</si>
  <si>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</si>
  <si>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</si>
  <si>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</si>
  <si>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</si>
  <si>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</si>
  <si>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</si>
  <si>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</si>
  <si>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</si>
  <si>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</si>
  <si>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</si>
  <si>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</si>
  <si>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</si>
  <si>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</si>
  <si>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</si>
  <si>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</si>
  <si>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</si>
  <si>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</si>
  <si>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</si>
  <si>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</si>
  <si>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</si>
  <si>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</si>
  <si>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</si>
  <si>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</si>
  <si>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</si>
  <si>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</si>
  <si>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</si>
  <si>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</si>
  <si>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</si>
  <si>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</si>
  <si>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</si>
  <si>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</si>
  <si>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</si>
  <si>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</si>
  <si>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</si>
  <si>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</si>
  <si>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</si>
  <si>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</si>
  <si>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</si>
  <si>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</si>
  <si>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</si>
  <si>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</si>
  <si>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</si>
  <si>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</si>
  <si>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</si>
  <si>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</si>
  <si>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</si>
  <si>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</si>
  <si>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</si>
  <si>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</si>
  <si>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</si>
  <si>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</si>
  <si>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</si>
  <si>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</si>
  <si>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</si>
  <si>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</si>
  <si>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</si>
  <si>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</si>
  <si>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</si>
  <si>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</si>
  <si>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</si>
  <si>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</si>
  <si>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</si>
  <si>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</si>
  <si>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</si>
  <si>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</si>
  <si>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</si>
  <si>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</si>
  <si>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</si>
  <si>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</si>
  <si>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</si>
  <si>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</si>
  <si>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</si>
  <si>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</si>
  <si>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</si>
  <si>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</si>
  <si>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</si>
  <si>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</si>
  <si>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</si>
  <si>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</si>
  <si>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</si>
  <si>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</si>
  <si>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</si>
  <si>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</si>
  <si>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</si>
  <si>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</si>
  <si>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</si>
  <si>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</si>
  <si>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</si>
  <si>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</si>
  <si>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</si>
  <si>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</si>
  <si>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</si>
  <si>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</si>
  <si>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</si>
  <si>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</si>
  <si>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</si>
  <si>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</si>
  <si>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</si>
  <si>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</si>
  <si>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</si>
  <si>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</si>
  <si>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</si>
  <si>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</si>
  <si>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</si>
  <si>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</si>
  <si>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</si>
  <si>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</si>
  <si>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</si>
  <si>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</si>
  <si>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</si>
  <si>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</si>
  <si>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</si>
  <si>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</si>
  <si>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</si>
  <si>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</si>
  <si>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</si>
  <si>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</si>
  <si>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</si>
  <si>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</si>
  <si>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</si>
  <si>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</si>
  <si>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</si>
  <si>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</si>
  <si>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</si>
  <si>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</si>
  <si>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</si>
  <si>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</si>
  <si>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</si>
  <si>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</si>
  <si>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</si>
  <si>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</si>
  <si>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</si>
  <si>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</si>
  <si>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</si>
  <si>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</si>
  <si>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</si>
  <si>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</si>
  <si>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</si>
  <si>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</si>
  <si>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</si>
  <si>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</si>
  <si>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</si>
  <si>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</si>
  <si>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</si>
  <si>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</si>
  <si>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</si>
  <si>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</si>
  <si>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</si>
  <si>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</si>
  <si>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</si>
  <si>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</si>
  <si>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</si>
  <si>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</si>
  <si>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</si>
  <si>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</si>
  <si>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</si>
  <si>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</si>
  <si>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</si>
  <si>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</si>
  <si>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</si>
  <si>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</si>
  <si>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</si>
  <si>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</si>
  <si>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</si>
  <si>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</si>
  <si>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</si>
  <si>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</si>
  <si>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</si>
  <si>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</si>
  <si>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</si>
  <si>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</si>
  <si>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</si>
  <si>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</si>
  <si>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</si>
  <si>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</si>
  <si>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</si>
  <si>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</si>
  <si>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</si>
  <si>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</si>
  <si>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</si>
  <si>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</si>
  <si>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</si>
  <si>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</si>
  <si>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</si>
  <si>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</si>
  <si>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</si>
  <si>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</si>
  <si>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</si>
  <si>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</si>
  <si>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</si>
  <si>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</si>
  <si>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</si>
  <si>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</si>
  <si>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</si>
  <si>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</si>
  <si>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</si>
  <si>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</si>
  <si>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</si>
  <si>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</si>
  <si>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</si>
  <si>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</si>
  <si>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</si>
  <si>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</si>
  <si>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</si>
  <si>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</si>
  <si>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</si>
  <si>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</si>
  <si>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</si>
  <si>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</si>
  <si>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</si>
  <si>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</si>
  <si>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</si>
  <si>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</si>
  <si>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</si>
  <si>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</si>
  <si>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</si>
  <si>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</si>
  <si>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</si>
  <si>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</si>
  <si>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</si>
  <si>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</si>
  <si>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</si>
  <si>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</si>
  <si>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</si>
  <si>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</si>
  <si>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</si>
  <si>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</si>
  <si>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</si>
  <si>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</si>
  <si>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</si>
  <si>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</si>
  <si>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</si>
  <si>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</si>
  <si>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</si>
  <si>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</si>
  <si>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</si>
  <si>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</si>
  <si>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</si>
  <si>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</si>
  <si>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</si>
  <si>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</si>
  <si>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</si>
  <si>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</si>
  <si>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</si>
  <si>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</si>
  <si>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</si>
  <si>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</si>
  <si>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</si>
  <si>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</si>
  <si>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</si>
  <si>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</si>
  <si>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</si>
  <si>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</si>
  <si>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</si>
  <si>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</si>
  <si>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</si>
  <si>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</si>
  <si>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</si>
  <si>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</si>
  <si>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</si>
  <si>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</si>
  <si>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</si>
  <si>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</si>
  <si>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</si>
  <si>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</si>
  <si>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</si>
  <si>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</si>
  <si>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</si>
  <si>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</si>
  <si>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</si>
  <si>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</si>
  <si>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</si>
  <si>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</si>
  <si>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</si>
  <si>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</si>
  <si>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</si>
  <si>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</si>
  <si>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</si>
  <si>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</si>
  <si>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</si>
  <si>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</si>
  <si>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</si>
  <si>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</si>
  <si>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</si>
  <si>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</si>
  <si>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</si>
  <si>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</si>
  <si>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</si>
  <si>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</si>
  <si>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</si>
  <si>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</si>
  <si>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</si>
  <si>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</si>
  <si>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</si>
  <si>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</si>
  <si>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</si>
  <si>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</si>
  <si>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</si>
  <si>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</si>
  <si>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</si>
  <si>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</si>
  <si>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</si>
  <si>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</si>
  <si>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</si>
  <si>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</si>
  <si>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</si>
  <si>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</si>
  <si>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</si>
  <si>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</si>
  <si>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</si>
  <si>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</si>
  <si>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</si>
  <si>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</si>
  <si>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</si>
  <si>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</si>
  <si>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</si>
  <si>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</si>
  <si>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</si>
  <si>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</si>
  <si>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</si>
  <si>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</si>
  <si>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</si>
  <si>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</si>
  <si>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</si>
  <si>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</si>
  <si>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</si>
  <si>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</si>
  <si>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</si>
  <si>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</si>
  <si>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</si>
  <si>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</si>
  <si>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</si>
  <si>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</si>
  <si>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</si>
  <si>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</si>
  <si>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</si>
  <si>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</si>
  <si>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</si>
  <si>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</si>
  <si>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</si>
  <si>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</si>
  <si>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</si>
  <si>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</si>
  <si>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</si>
  <si>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</si>
  <si>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</si>
  <si>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</si>
  <si>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</si>
  <si>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</si>
  <si>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</si>
  <si>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</si>
  <si>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</si>
  <si>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</si>
  <si>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</si>
  <si>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</si>
  <si>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</si>
  <si>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</si>
  <si>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</si>
  <si>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</si>
  <si>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</si>
  <si>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</si>
  <si>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</si>
  <si>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</si>
  <si>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</si>
  <si>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</si>
  <si>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</si>
  <si>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</si>
  <si>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</si>
  <si>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</si>
  <si>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</si>
  <si>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</si>
  <si>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</si>
  <si>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</si>
  <si>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</si>
  <si>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</si>
  <si>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</si>
  <si>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</si>
  <si>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</si>
  <si>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</si>
  <si>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</si>
  <si>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</si>
  <si>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</si>
  <si>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</si>
  <si>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</si>
  <si>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</si>
  <si>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</si>
  <si>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</si>
  <si>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</si>
  <si>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</si>
  <si>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</si>
  <si>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</si>
  <si>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</si>
  <si>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</si>
  <si>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</si>
  <si>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</si>
  <si>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</si>
  <si>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</si>
  <si>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</si>
  <si>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</si>
  <si>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</si>
  <si>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</si>
  <si>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</si>
  <si>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</si>
  <si>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</si>
  <si>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</si>
  <si>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</si>
  <si>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</si>
  <si>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</si>
  <si>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</si>
  <si>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</si>
  <si>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</si>
  <si>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</si>
  <si>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</si>
  <si>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</si>
  <si>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</si>
  <si>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</si>
  <si>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</si>
  <si>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</si>
  <si>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</si>
  <si>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</si>
  <si>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</si>
  <si>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</si>
  <si>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</si>
  <si>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</si>
  <si>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</si>
  <si>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</si>
  <si>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</si>
  <si>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</si>
  <si>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</si>
  <si>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</si>
  <si>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</si>
  <si>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</si>
  <si>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</si>
  <si>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</si>
  <si>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</si>
  <si>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</si>
  <si>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</si>
  <si>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</si>
  <si>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</si>
  <si>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</si>
  <si>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</si>
  <si>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</si>
  <si>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</si>
  <si>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</si>
  <si>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</si>
  <si>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</si>
  <si>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</si>
  <si>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</si>
  <si>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</si>
  <si>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</si>
  <si>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</si>
  <si>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</si>
  <si>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</si>
  <si>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</si>
  <si>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</si>
  <si>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</si>
  <si>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</si>
  <si>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</si>
  <si>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</si>
  <si>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</si>
  <si>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</si>
  <si>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</si>
  <si>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</si>
  <si>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</si>
  <si>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</si>
  <si>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</si>
  <si>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</si>
  <si>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</si>
  <si>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</si>
  <si>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</si>
  <si>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</si>
  <si>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</si>
  <si>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</si>
  <si>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</si>
  <si>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</si>
  <si>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</si>
  <si>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</si>
  <si>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</si>
  <si>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</si>
  <si>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</si>
  <si>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</si>
  <si>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</si>
  <si>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</si>
  <si>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</si>
  <si>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</si>
  <si>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</si>
  <si>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</si>
  <si>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</si>
  <si>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</si>
  <si>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</si>
  <si>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</si>
  <si>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</si>
  <si>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</si>
  <si>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</si>
  <si>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</si>
  <si>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</si>
  <si>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</si>
  <si>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</si>
  <si>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</si>
  <si>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</si>
  <si>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</si>
  <si>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</si>
  <si>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</si>
  <si>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</si>
  <si>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</si>
  <si>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</si>
  <si>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</si>
  <si>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</si>
  <si>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</si>
  <si>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</si>
  <si>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</si>
  <si>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</si>
  <si>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</si>
  <si>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</si>
  <si>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</si>
  <si>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</si>
  <si>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</si>
  <si>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</si>
  <si>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</si>
  <si>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</si>
  <si>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</si>
  <si>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</si>
  <si>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</si>
  <si>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</si>
  <si>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</si>
  <si>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</si>
  <si>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</si>
  <si>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</si>
  <si>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</si>
  <si>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</si>
  <si>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</si>
  <si>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</si>
  <si>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</si>
  <si>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</si>
  <si>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</si>
  <si>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</si>
  <si>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</si>
  <si>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</si>
  <si>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</si>
  <si>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</si>
  <si>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</si>
  <si>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</si>
  <si>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</si>
  <si>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</si>
  <si>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</si>
  <si>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</si>
  <si>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</si>
  <si>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</si>
  <si>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</si>
  <si>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</si>
  <si>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</si>
  <si>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</si>
  <si>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</si>
  <si>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</si>
  <si>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</si>
  <si>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</si>
  <si>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</si>
  <si>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</si>
  <si>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</si>
  <si>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</si>
  <si>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</si>
  <si>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</si>
  <si>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</si>
  <si>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</si>
  <si>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</si>
  <si>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</si>
  <si>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</si>
  <si>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</si>
  <si>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</si>
  <si>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</si>
  <si>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</si>
  <si>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</si>
  <si>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</si>
  <si>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</si>
  <si>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</si>
  <si>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</si>
  <si>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</si>
  <si>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</si>
  <si>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</si>
  <si>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</si>
  <si>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</si>
  <si>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</si>
  <si>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</si>
  <si>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</si>
  <si>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</si>
  <si>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</si>
  <si>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</si>
  <si>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</si>
  <si>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</si>
  <si>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</si>
  <si>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</si>
  <si>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</si>
  <si>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</si>
  <si>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</si>
  <si>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</si>
  <si>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</si>
  <si>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</si>
  <si>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</si>
  <si>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</si>
  <si>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</si>
  <si>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</si>
  <si>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</si>
  <si>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</si>
  <si>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</si>
  <si>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</si>
  <si>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</si>
  <si>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</si>
  <si>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</si>
  <si>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</si>
  <si>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</si>
  <si>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</si>
  <si>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</si>
  <si>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</si>
  <si>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</si>
  <si>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</si>
  <si>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</si>
  <si>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</si>
  <si>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</si>
  <si>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</si>
  <si>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</si>
  <si>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</si>
  <si>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</si>
  <si>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</si>
  <si>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</si>
  <si>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</si>
  <si>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</si>
  <si>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</si>
  <si>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</si>
  <si>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</si>
  <si>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</si>
  <si>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</si>
  <si>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</si>
  <si>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</si>
  <si>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</si>
  <si>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</si>
  <si>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</si>
  <si>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</si>
  <si>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</si>
  <si>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</si>
  <si>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</si>
  <si>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</si>
  <si>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</si>
  <si>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</si>
  <si>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</si>
  <si>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</si>
  <si>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</si>
  <si>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</si>
  <si>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</si>
  <si>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</si>
  <si>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</si>
  <si>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</si>
  <si>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</si>
  <si>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</si>
  <si>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</si>
  <si>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</si>
  <si>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</si>
  <si>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</si>
  <si>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</si>
  <si>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</si>
  <si>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</si>
  <si>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</si>
  <si>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</si>
  <si>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</si>
  <si>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</si>
  <si>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</si>
  <si>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</si>
  <si>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</si>
  <si>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</si>
  <si>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</si>
  <si>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</si>
  <si>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</si>
  <si>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</si>
  <si>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</si>
  <si>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</si>
  <si>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</si>
  <si>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</si>
  <si>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</si>
  <si>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</si>
  <si>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</si>
  <si>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</si>
  <si>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</si>
  <si>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</si>
  <si>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</si>
  <si>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</si>
  <si>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</si>
  <si>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</si>
  <si>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</si>
  <si>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</si>
  <si>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</si>
  <si>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</si>
  <si>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</si>
  <si>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</si>
  <si>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</si>
  <si>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</si>
  <si>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</si>
  <si>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</si>
  <si>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</si>
  <si>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</si>
  <si>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</si>
  <si>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</si>
  <si>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</si>
  <si>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</si>
  <si>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</si>
  <si>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</si>
  <si>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</si>
  <si>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</si>
  <si>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</si>
  <si>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</si>
  <si>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</si>
  <si>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</si>
  <si>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</si>
  <si>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</si>
  <si>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</si>
  <si>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</si>
  <si>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</si>
  <si>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</si>
  <si>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</si>
  <si>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</si>
  <si>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</si>
  <si>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</si>
  <si>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</si>
  <si>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</si>
  <si>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</si>
  <si>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</si>
  <si>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</si>
  <si>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</si>
  <si>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</si>
  <si>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</si>
  <si>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</si>
  <si>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</si>
  <si>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</si>
  <si>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</si>
  <si>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</si>
  <si>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</si>
  <si>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</si>
  <si>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</si>
  <si>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</si>
  <si>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</si>
  <si>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</si>
  <si>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</si>
  <si>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</si>
  <si>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</si>
  <si>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</si>
  <si>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</si>
  <si>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</si>
  <si>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</si>
  <si>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</si>
  <si>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</si>
  <si>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</si>
  <si>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</si>
  <si>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</si>
  <si>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</si>
  <si>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</si>
  <si>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</si>
  <si>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</si>
  <si>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</si>
  <si>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</si>
  <si>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</si>
  <si>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</si>
  <si>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</si>
  <si>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</si>
  <si>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</si>
  <si>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</si>
  <si>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</si>
  <si>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</si>
  <si>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</si>
  <si>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</si>
  <si>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</si>
  <si>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</si>
  <si>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</si>
  <si>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</si>
  <si>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</si>
  <si>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</si>
  <si>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</si>
  <si>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</si>
  <si>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</si>
  <si>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</si>
  <si>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</si>
  <si>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</si>
  <si>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</si>
  <si>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</si>
  <si>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</si>
  <si>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</si>
  <si>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</si>
  <si>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</si>
  <si>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</si>
  <si>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</si>
  <si>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</si>
  <si>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</si>
  <si>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</si>
  <si>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</si>
  <si>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</si>
  <si>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</si>
  <si>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</si>
  <si>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</si>
  <si>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</si>
  <si>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</si>
  <si>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</si>
  <si>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</si>
  <si>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</si>
  <si>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</si>
  <si>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</si>
  <si>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</si>
  <si>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</si>
  <si>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</si>
  <si>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</si>
  <si>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</si>
  <si>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</si>
  <si>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</si>
  <si>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</si>
  <si>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</si>
  <si>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</si>
  <si>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</si>
  <si>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</si>
  <si>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</si>
  <si>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</si>
  <si>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</si>
  <si>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</si>
  <si>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</si>
  <si>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</si>
  <si>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</si>
  <si>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</si>
  <si>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</si>
  <si>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</si>
  <si>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</si>
  <si>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</si>
  <si>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</si>
  <si>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</si>
  <si>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</si>
  <si>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</si>
  <si>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</si>
  <si>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</si>
  <si>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</si>
  <si>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</si>
  <si>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</si>
  <si>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</si>
  <si>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</si>
  <si>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</si>
  <si>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</si>
  <si>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</si>
  <si>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</si>
  <si>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</si>
  <si>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</si>
  <si>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</si>
  <si>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</si>
  <si>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</si>
  <si>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</si>
  <si>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</si>
  <si>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</si>
  <si>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</si>
  <si>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</si>
  <si>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</si>
  <si>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</si>
  <si>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</si>
  <si>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</si>
  <si>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</si>
  <si>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</si>
  <si>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</si>
  <si>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</si>
  <si>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</si>
  <si>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</si>
  <si>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</si>
  <si>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</si>
  <si>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</si>
  <si>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</si>
  <si>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</si>
  <si>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</si>
  <si>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</si>
  <si>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</si>
  <si>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</si>
  <si>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</si>
  <si>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</si>
  <si>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</si>
  <si>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</si>
  <si>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</si>
  <si>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</si>
  <si>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</si>
  <si>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</si>
  <si>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</si>
  <si>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</si>
  <si>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</si>
  <si>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</si>
  <si>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</si>
  <si>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</si>
  <si>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</si>
  <si>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</si>
  <si>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</si>
  <si>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</si>
  <si>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</si>
  <si>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</si>
  <si>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</si>
  <si>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</si>
  <si>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</si>
  <si>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</si>
  <si>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</si>
  <si>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</si>
  <si>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</si>
  <si>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</si>
  <si>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</si>
  <si>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</si>
  <si>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</si>
  <si>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</si>
  <si>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</si>
  <si>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</si>
  <si>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</si>
  <si>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</si>
  <si>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</si>
  <si>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</si>
  <si>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</si>
  <si>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</si>
  <si>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</si>
  <si>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</si>
  <si>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</si>
  <si>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</si>
  <si>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</si>
  <si>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</si>
  <si>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</si>
  <si>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</si>
  <si>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</si>
  <si>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</si>
  <si>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</si>
  <si>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</si>
  <si>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</si>
  <si>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</si>
  <si>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</si>
  <si>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</si>
  <si>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</si>
  <si>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</si>
  <si>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</si>
  <si>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</si>
  <si>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</si>
  <si>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</si>
  <si>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</si>
  <si>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</si>
  <si>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</si>
  <si>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</si>
  <si>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</si>
  <si>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</si>
  <si>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</si>
  <si>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</si>
  <si>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</si>
  <si>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</si>
  <si>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</si>
  <si>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</si>
  <si>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</si>
  <si>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</si>
  <si>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</si>
  <si>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</si>
  <si>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</si>
  <si>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</si>
  <si>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</si>
  <si>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</si>
  <si>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</si>
  <si>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</si>
  <si>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</si>
  <si>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</si>
  <si>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</si>
  <si>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</si>
  <si>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</si>
  <si>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</si>
  <si>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</si>
  <si>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</si>
  <si>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</si>
  <si>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</si>
  <si>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</si>
  <si>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</si>
  <si>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</si>
  <si>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</si>
  <si>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</si>
  <si>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</si>
  <si>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</si>
  <si>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</si>
  <si>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</si>
  <si>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</si>
  <si>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</si>
  <si>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</si>
  <si>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</si>
  <si>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</si>
  <si>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</si>
  <si>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</si>
  <si>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</si>
  <si>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</si>
  <si>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</si>
  <si>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</si>
  <si>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</si>
  <si>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</si>
  <si>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</si>
  <si>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</si>
  <si>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</si>
  <si>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</si>
  <si>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</si>
  <si>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</si>
  <si>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</si>
  <si>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</si>
  <si>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</si>
  <si>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</si>
  <si>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</si>
  <si>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</si>
  <si>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</si>
  <si>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</si>
  <si>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</si>
  <si>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</si>
  <si>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</si>
  <si>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</si>
  <si>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</si>
  <si>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</si>
  <si>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</si>
  <si>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</si>
  <si>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</si>
  <si>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</si>
  <si>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</si>
  <si>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</si>
  <si>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</si>
  <si>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</si>
  <si>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</si>
  <si>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</si>
  <si>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</si>
  <si>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</si>
  <si>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</si>
  <si>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</si>
  <si>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</si>
  <si>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</si>
  <si>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</si>
  <si>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</si>
  <si>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</si>
  <si>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</si>
  <si>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</si>
  <si>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</si>
  <si>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</si>
  <si>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</si>
  <si>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</si>
  <si>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</si>
  <si>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</si>
  <si>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</si>
  <si>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</si>
  <si>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</si>
  <si>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</si>
  <si>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</si>
  <si>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</si>
  <si>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</si>
  <si>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</si>
  <si>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</si>
  <si>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</si>
  <si>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</si>
  <si>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</si>
  <si>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</si>
  <si>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</si>
  <si>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</si>
  <si>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</si>
  <si>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</si>
  <si>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</si>
  <si>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</si>
  <si>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</si>
  <si>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</si>
  <si>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</si>
  <si>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</si>
  <si>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</si>
  <si>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</si>
  <si>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</si>
  <si>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</si>
  <si>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</si>
  <si>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</si>
  <si>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</si>
  <si>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</si>
  <si>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</si>
  <si>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</si>
  <si>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</si>
  <si>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</si>
  <si>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</si>
  <si>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</si>
  <si>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</si>
  <si>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</si>
  <si>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</si>
  <si>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</si>
  <si>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</si>
  <si>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</si>
  <si>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</si>
  <si>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</si>
  <si>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</si>
  <si>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</si>
  <si>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</si>
  <si>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</si>
  <si>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</si>
  <si>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</si>
  <si>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</si>
  <si>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</si>
  <si>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</si>
  <si>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</si>
  <si>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</si>
  <si>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</si>
  <si>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</si>
  <si>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</si>
  <si>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</si>
  <si>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</si>
  <si>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</si>
  <si>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</si>
  <si>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</si>
  <si>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</si>
  <si>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</si>
  <si>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</si>
  <si>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</si>
  <si>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</si>
  <si>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</si>
  <si>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</si>
  <si>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</si>
  <si>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</si>
  <si>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</si>
  <si>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</si>
  <si>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</si>
  <si>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</si>
  <si>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</si>
  <si>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</si>
  <si>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</si>
  <si>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</si>
  <si>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</si>
  <si>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</si>
  <si>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</si>
  <si>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</si>
  <si>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</si>
  <si>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</si>
  <si>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</si>
  <si>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</si>
  <si>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</si>
  <si>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</si>
  <si>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</si>
  <si>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</si>
  <si>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</si>
  <si>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</si>
  <si>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</si>
  <si>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</si>
  <si>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</si>
  <si>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</si>
  <si>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</si>
  <si>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</si>
  <si>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</si>
  <si>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</si>
  <si>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</si>
  <si>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</si>
  <si>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</si>
  <si>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</si>
  <si>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</si>
  <si>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</si>
  <si>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</si>
  <si>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</si>
  <si>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</si>
  <si>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</si>
  <si>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</si>
  <si>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</si>
  <si>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</si>
  <si>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</si>
  <si>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</si>
  <si>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</si>
  <si>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</si>
  <si>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</si>
  <si>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</si>
  <si>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</si>
  <si>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</si>
  <si>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</si>
  <si>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</si>
  <si>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</si>
  <si>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</si>
  <si>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</si>
  <si>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</si>
  <si>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</si>
  <si>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</si>
  <si>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</si>
  <si>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</si>
  <si>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</si>
  <si>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</si>
  <si>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</si>
  <si>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</si>
  <si>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</si>
  <si>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</si>
  <si>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</si>
  <si>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</si>
  <si>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</si>
  <si>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</si>
  <si>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</si>
  <si>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</si>
  <si>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</si>
  <si>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</si>
  <si>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</si>
  <si>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</si>
  <si>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</si>
  <si>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</si>
  <si>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</si>
  <si>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</si>
  <si>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</si>
  <si>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</si>
  <si>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</si>
  <si>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</si>
  <si>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</si>
  <si>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</si>
  <si>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</si>
  <si>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</si>
  <si>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</si>
  <si>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</si>
  <si>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</si>
  <si>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</si>
  <si>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</si>
  <si>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</si>
  <si>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</si>
  <si>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</si>
  <si>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</si>
  <si>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</si>
  <si>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</si>
  <si>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</si>
  <si>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</si>
  <si>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</si>
  <si>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</si>
  <si>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</si>
  <si>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</si>
  <si>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</si>
  <si>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</si>
  <si>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</si>
  <si>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</si>
  <si>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</si>
  <si>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</si>
  <si>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</si>
  <si>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</si>
  <si>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</si>
  <si>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</si>
  <si>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</si>
  <si>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</si>
  <si>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</si>
  <si>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</si>
  <si>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</si>
  <si>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</si>
  <si>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</si>
  <si>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</si>
  <si>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</si>
  <si>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</si>
  <si>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</si>
  <si>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</si>
  <si>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</si>
  <si>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</si>
  <si>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</si>
  <si>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</si>
  <si>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</si>
  <si>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</si>
  <si>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</si>
  <si>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</si>
  <si>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</si>
  <si>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</si>
  <si>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</si>
  <si>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</si>
  <si>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</si>
  <si>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</si>
  <si>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</si>
  <si>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</si>
  <si>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</si>
  <si>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</si>
  <si>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</si>
  <si>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</si>
  <si>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</si>
  <si>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</si>
  <si>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</si>
  <si>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</si>
  <si>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</si>
  <si>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</si>
  <si>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</si>
  <si>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</si>
  <si>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</si>
  <si>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</si>
  <si>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</si>
  <si>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</si>
  <si>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</si>
  <si>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</si>
  <si>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</si>
  <si>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</si>
  <si>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</si>
  <si>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</si>
  <si>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</si>
  <si>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</si>
  <si>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</si>
  <si>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</si>
  <si>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</si>
  <si>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</si>
  <si>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</si>
  <si>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</si>
  <si>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</si>
  <si>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</si>
  <si>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</si>
  <si>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</si>
  <si>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</si>
  <si>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</si>
  <si>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</si>
  <si>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</si>
  <si>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</si>
  <si>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</si>
  <si>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</si>
  <si>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</si>
  <si>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</si>
  <si>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</si>
  <si>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</si>
  <si>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</si>
  <si>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</si>
  <si>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</si>
  <si>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</si>
  <si>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</si>
  <si>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</si>
  <si>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</si>
  <si>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</si>
  <si>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</si>
  <si>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</si>
  <si>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</si>
  <si>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</si>
  <si>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</si>
  <si>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</si>
  <si>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</si>
  <si>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</si>
  <si>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</si>
  <si>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</si>
  <si>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</si>
  <si>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</si>
  <si>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</si>
  <si>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</si>
  <si>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</si>
  <si>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</si>
  <si>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</si>
  <si>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</si>
  <si>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</si>
  <si>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</si>
  <si>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</si>
  <si>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</si>
  <si>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</si>
  <si>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</si>
  <si>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</si>
  <si>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</si>
  <si>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</si>
  <si>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</si>
  <si>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</si>
  <si>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</si>
  <si>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</si>
  <si>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</si>
  <si>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</si>
  <si>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</si>
  <si>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</si>
  <si>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</si>
  <si>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</si>
  <si>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</si>
  <si>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</si>
  <si>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</si>
  <si>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</si>
  <si>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</si>
  <si>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</si>
  <si>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</si>
  <si>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</si>
  <si>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</si>
  <si>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</si>
  <si>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</si>
  <si>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</si>
  <si>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</si>
  <si>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</si>
  <si>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</si>
  <si>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</si>
  <si>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</si>
  <si>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</si>
  <si>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</si>
  <si>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</si>
  <si>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</si>
  <si>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</si>
  <si>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</si>
  <si>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</si>
  <si>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</si>
  <si>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</si>
  <si>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</si>
  <si>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</si>
  <si>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</si>
  <si>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</si>
  <si>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</si>
  <si>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</si>
  <si>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</si>
  <si>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</si>
  <si>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</si>
  <si>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</si>
  <si>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</si>
  <si>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</si>
  <si>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</si>
  <si>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</si>
  <si>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</si>
  <si>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</si>
  <si>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</si>
  <si>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</si>
  <si>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</si>
  <si>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</si>
  <si>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</si>
  <si>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</si>
  <si>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</si>
  <si>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</si>
  <si>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</si>
  <si>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</si>
  <si>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</si>
  <si>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</si>
  <si>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</si>
  <si>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</si>
  <si>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</si>
  <si>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</si>
  <si>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</si>
  <si>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</si>
  <si>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</si>
  <si>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</si>
  <si>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</si>
  <si>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</si>
  <si>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</si>
  <si>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</si>
  <si>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</si>
  <si>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</si>
  <si>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</si>
  <si>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</si>
  <si>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</si>
  <si>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</si>
  <si>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</si>
  <si>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</si>
  <si>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</si>
  <si>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</si>
  <si>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</si>
  <si>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</si>
  <si>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</si>
  <si>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</si>
  <si>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</si>
  <si>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</si>
  <si>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</si>
  <si>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</si>
  <si>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</si>
  <si>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</si>
  <si>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</si>
  <si>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</si>
  <si>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</si>
  <si>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</si>
  <si>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</si>
  <si>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</si>
  <si>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</si>
  <si>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</si>
  <si>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</si>
  <si>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</si>
  <si>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</si>
  <si>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</si>
  <si>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</si>
  <si>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</si>
  <si>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</si>
  <si>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</si>
  <si>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</si>
  <si>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</si>
  <si>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</si>
  <si>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</si>
  <si>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</si>
  <si>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</si>
  <si>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</si>
  <si>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</si>
  <si>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</si>
  <si>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</si>
  <si>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</si>
  <si>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</si>
  <si>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</si>
  <si>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</si>
  <si>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</si>
  <si>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</si>
  <si>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</si>
  <si>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</si>
  <si>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</si>
  <si>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</si>
  <si>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</si>
  <si>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</si>
  <si>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</si>
  <si>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</si>
  <si>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</si>
  <si>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</si>
  <si>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</si>
  <si>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</si>
  <si>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</si>
  <si>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</si>
  <si>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</si>
  <si>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</si>
  <si>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</si>
  <si>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</si>
  <si>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</si>
  <si>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</si>
  <si>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</si>
  <si>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</si>
  <si>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</si>
  <si>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</si>
  <si>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</si>
  <si>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</si>
  <si>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</si>
  <si>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</si>
  <si>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</si>
  <si>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</si>
  <si>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</si>
  <si>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</si>
  <si>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</si>
  <si>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</si>
  <si>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</si>
  <si>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</si>
  <si>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</si>
  <si>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</si>
  <si>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</si>
  <si>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</si>
  <si>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</si>
  <si>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</si>
  <si>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</si>
  <si>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</si>
  <si>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</si>
  <si>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</si>
  <si>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</si>
  <si>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</si>
  <si>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</si>
  <si>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</si>
  <si>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</si>
  <si>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</si>
  <si>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</si>
  <si>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</si>
  <si>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</si>
  <si>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</si>
  <si>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</si>
  <si>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</si>
  <si>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</si>
  <si>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</si>
  <si>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</si>
  <si>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</si>
  <si>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</si>
  <si>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</si>
  <si>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</si>
  <si>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</si>
  <si>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</si>
  <si>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</si>
  <si>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</si>
  <si>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</si>
  <si>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</si>
  <si>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</si>
  <si>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</si>
  <si>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</si>
  <si>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</si>
  <si>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</si>
  <si>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</si>
  <si>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</si>
  <si>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</si>
  <si>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</si>
  <si>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</si>
  <si>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</si>
  <si>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</si>
  <si>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</si>
  <si>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</si>
  <si>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</si>
  <si>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</si>
  <si>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</si>
  <si>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</si>
  <si>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</si>
  <si>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</si>
  <si>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</si>
  <si>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</si>
  <si>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</si>
  <si>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</si>
  <si>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</si>
  <si>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</si>
  <si>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</si>
  <si>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</si>
  <si>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</si>
  <si>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</si>
  <si>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</si>
  <si>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</si>
  <si>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</si>
  <si>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</si>
  <si>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</si>
  <si>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</si>
  <si>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</si>
  <si>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</si>
  <si>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</si>
  <si>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</si>
  <si>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</si>
  <si>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</si>
  <si>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</si>
  <si>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</si>
  <si>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</si>
  <si>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</si>
  <si>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</si>
  <si>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</si>
  <si>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</si>
  <si>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</si>
  <si>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</si>
  <si>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</si>
  <si>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</si>
  <si>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</si>
  <si>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</si>
  <si>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</si>
  <si>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</si>
  <si>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</si>
  <si>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</si>
  <si>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</si>
  <si>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</si>
  <si>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</si>
  <si>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</si>
  <si>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</si>
  <si>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</si>
  <si>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</si>
  <si>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</si>
  <si>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</si>
  <si>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</si>
  <si>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</si>
  <si>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</si>
  <si>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</si>
  <si>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</si>
  <si>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</si>
  <si>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</si>
  <si>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</si>
  <si>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</si>
  <si>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</si>
  <si>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</si>
  <si>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</si>
  <si>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</si>
  <si>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</si>
  <si>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</si>
  <si>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</si>
  <si>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</si>
  <si>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</si>
  <si>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</si>
  <si>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</si>
  <si>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</si>
  <si>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</si>
  <si>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</si>
  <si>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</si>
  <si>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</si>
  <si>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</si>
  <si>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</si>
  <si>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</si>
  <si>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</si>
  <si>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</si>
  <si>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</si>
  <si>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</si>
  <si>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</si>
  <si>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</si>
  <si>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</si>
  <si>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</si>
  <si>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</si>
  <si>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</si>
  <si>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</si>
  <si>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</si>
  <si>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</si>
  <si>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</si>
  <si>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</si>
  <si>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</si>
  <si>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</si>
  <si>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</si>
  <si>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</si>
  <si>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</si>
  <si>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</si>
  <si>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</si>
  <si>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</si>
  <si>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</si>
  <si>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</si>
  <si>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</si>
  <si>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</si>
  <si>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</si>
  <si>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</si>
  <si>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</si>
  <si>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</si>
  <si>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</si>
  <si>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</si>
  <si>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</si>
  <si>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</si>
  <si>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</si>
  <si>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</si>
  <si>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</si>
  <si>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</si>
  <si>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</si>
  <si>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</si>
  <si>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</si>
  <si>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</si>
  <si>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</si>
  <si>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</si>
  <si>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</si>
  <si>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</si>
  <si>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</si>
  <si>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</si>
  <si>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</si>
  <si>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</si>
  <si>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</si>
  <si>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</si>
  <si>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</si>
  <si>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</si>
  <si>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</si>
  <si>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</si>
  <si>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</si>
  <si>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</si>
  <si>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</si>
  <si>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</si>
  <si>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</si>
  <si>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</si>
  <si>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</si>
  <si>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</si>
  <si>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</si>
  <si>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</si>
  <si>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</si>
  <si>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</si>
  <si>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</si>
  <si>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</si>
  <si>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</si>
  <si>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</si>
  <si>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</si>
  <si>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</si>
  <si>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</si>
  <si>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</si>
  <si>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</si>
  <si>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</si>
  <si>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</si>
  <si>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</si>
  <si>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</si>
  <si>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</si>
  <si>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</si>
  <si>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</si>
  <si>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</si>
  <si>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</si>
  <si>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</si>
  <si>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</si>
  <si>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</si>
  <si>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</si>
  <si>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</si>
  <si>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</si>
  <si>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</si>
  <si>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</si>
  <si>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</si>
  <si>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</si>
  <si>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</si>
  <si>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</si>
  <si>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</si>
  <si>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</si>
  <si>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</si>
  <si>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</si>
  <si>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</si>
  <si>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</si>
  <si>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</si>
  <si>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</si>
  <si>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</si>
  <si>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</si>
  <si>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</si>
  <si>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</si>
  <si>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</si>
  <si>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</si>
  <si>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</si>
  <si>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</si>
  <si>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</si>
  <si>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</si>
  <si>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</si>
  <si>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</si>
  <si>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</si>
  <si>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</si>
  <si>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</si>
  <si>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</si>
  <si>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</si>
  <si>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</si>
  <si>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</si>
  <si>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</si>
  <si>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</si>
  <si>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</si>
  <si>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</si>
  <si>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</si>
  <si>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</si>
  <si>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</si>
  <si>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</si>
  <si>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</si>
  <si>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</si>
  <si>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</si>
  <si>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</si>
  <si>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</si>
  <si>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</si>
  <si>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</si>
  <si>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</si>
  <si>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</si>
  <si>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</si>
  <si>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</si>
  <si>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</si>
  <si>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</si>
  <si>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</si>
  <si>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</si>
  <si>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</si>
  <si>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</si>
  <si>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</si>
  <si>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</si>
  <si>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</si>
  <si>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</si>
  <si>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</si>
  <si>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</si>
  <si>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</si>
  <si>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</si>
  <si>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</si>
  <si>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</si>
  <si>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</si>
  <si>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</si>
  <si>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</si>
  <si>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</si>
  <si>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</si>
  <si>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</si>
  <si>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</si>
  <si>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</si>
  <si>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</si>
  <si>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</si>
  <si>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</si>
  <si>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</si>
  <si>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</si>
  <si>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</si>
  <si>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</si>
  <si>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</si>
  <si>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</si>
  <si>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</si>
  <si>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</si>
  <si>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</si>
  <si>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</si>
  <si>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</si>
  <si>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</si>
  <si>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</si>
  <si>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</si>
  <si>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</si>
  <si>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</si>
  <si>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</si>
  <si>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</si>
  <si>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</si>
  <si>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</si>
  <si>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</si>
  <si>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</si>
  <si>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</si>
  <si>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</si>
  <si>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</si>
  <si>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</si>
  <si>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</si>
  <si>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</si>
  <si>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</si>
  <si>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</si>
  <si>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</si>
  <si>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</si>
  <si>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</si>
  <si>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</si>
  <si>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</si>
  <si>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</si>
  <si>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</si>
  <si>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</si>
  <si>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</si>
  <si>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</si>
  <si>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</si>
  <si>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</si>
  <si>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</si>
  <si>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</si>
  <si>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</si>
  <si>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</si>
  <si>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</si>
  <si>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</si>
  <si>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</si>
  <si>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</si>
  <si>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</si>
  <si>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</si>
  <si>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</si>
  <si>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</si>
  <si>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</si>
  <si>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</si>
  <si>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</si>
  <si>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</si>
  <si>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</si>
  <si>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</si>
  <si>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</si>
  <si>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</si>
  <si>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</si>
  <si>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</si>
  <si>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</si>
  <si>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</si>
  <si>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</si>
  <si>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</si>
  <si>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</si>
  <si>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</si>
  <si>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</si>
  <si>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</si>
  <si>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</si>
  <si>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</si>
  <si>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</si>
  <si>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</si>
  <si>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</si>
  <si>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</si>
  <si>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</si>
  <si>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</si>
  <si>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</si>
  <si>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</si>
  <si>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</si>
  <si>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</si>
  <si>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</si>
  <si>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</si>
  <si>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</si>
  <si>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</si>
  <si>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</si>
  <si>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</si>
  <si>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</si>
  <si>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</si>
  <si>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</si>
  <si>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</si>
  <si>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</si>
  <si>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</si>
  <si>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</si>
  <si>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</si>
  <si>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</si>
  <si>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</si>
  <si>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</si>
  <si>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</si>
  <si>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</si>
  <si>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</si>
  <si>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</si>
  <si>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</si>
  <si>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</si>
  <si>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</si>
  <si>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</si>
  <si>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</si>
  <si>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</si>
  <si>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</si>
  <si>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</si>
  <si>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</si>
  <si>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</si>
  <si>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</si>
  <si>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</si>
  <si>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</si>
  <si>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</si>
  <si>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</si>
  <si>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</si>
  <si>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</si>
  <si>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</si>
  <si>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</si>
  <si>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</si>
  <si>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</si>
  <si>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</si>
  <si>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</si>
  <si>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</si>
  <si>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</si>
  <si>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</si>
  <si>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</si>
  <si>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</si>
  <si>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</si>
  <si>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</si>
  <si>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</si>
  <si>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</si>
  <si>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</si>
  <si>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</si>
  <si>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</si>
  <si>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</si>
  <si>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</si>
  <si>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</si>
  <si>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</si>
  <si>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</si>
  <si>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</si>
  <si>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</si>
  <si>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</si>
  <si>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</si>
  <si>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</si>
  <si>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</si>
  <si>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</si>
  <si>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</si>
  <si>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</si>
  <si>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</si>
  <si>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</si>
  <si>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</si>
  <si>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</si>
  <si>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</si>
  <si>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</si>
  <si>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</si>
  <si>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</si>
  <si>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</si>
  <si>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</si>
  <si>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</si>
  <si>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</si>
  <si>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</si>
  <si>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</si>
  <si>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</si>
  <si>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</si>
  <si>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</si>
  <si>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</si>
  <si>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</si>
  <si>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</si>
  <si>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</si>
  <si>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</si>
  <si>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</si>
  <si>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</si>
  <si>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</si>
  <si>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</si>
  <si>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</si>
  <si>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</si>
  <si>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</si>
  <si>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</si>
  <si>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</si>
  <si>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</si>
  <si>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</si>
  <si>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</si>
  <si>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</si>
  <si>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</si>
  <si>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</si>
  <si>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</si>
  <si>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</si>
  <si>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</si>
  <si>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</si>
  <si>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</si>
  <si>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</si>
  <si>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</si>
  <si>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</si>
  <si>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</si>
  <si>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</si>
  <si>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</si>
  <si>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</si>
  <si>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</si>
  <si>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</si>
  <si>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</si>
  <si>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</si>
  <si>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</si>
  <si>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</si>
  <si>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</si>
  <si>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</si>
  <si>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</si>
  <si>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</si>
  <si>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</si>
  <si>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</si>
  <si>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</si>
  <si>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</si>
  <si>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</si>
  <si>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</si>
  <si>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</si>
  <si>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</si>
  <si>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</si>
  <si>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</si>
  <si>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</si>
  <si>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</si>
  <si>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</si>
  <si>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</si>
  <si>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</si>
  <si>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</si>
  <si>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</si>
  <si>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</si>
  <si>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</si>
  <si>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</si>
  <si>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</si>
  <si>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</si>
  <si>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</si>
  <si>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</si>
  <si>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</si>
  <si>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</si>
  <si>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</si>
  <si>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</si>
  <si>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</si>
  <si>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</si>
  <si>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</si>
  <si>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</si>
  <si>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</si>
  <si>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</si>
  <si>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</si>
  <si>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</si>
  <si>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</si>
  <si>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</si>
  <si>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</si>
  <si>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</si>
  <si>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</si>
  <si>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</si>
  <si>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</si>
  <si>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</si>
  <si>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</si>
  <si>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</si>
  <si>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</si>
  <si>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</si>
  <si>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</si>
  <si>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</si>
  <si>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</si>
  <si>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</si>
  <si>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</si>
  <si>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</si>
  <si>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</si>
  <si>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</si>
  <si>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</si>
  <si>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</si>
  <si>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</si>
  <si>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</si>
  <si>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</si>
  <si>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</si>
  <si>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</si>
  <si>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</si>
  <si>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</si>
  <si>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</si>
  <si>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</si>
  <si>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</si>
  <si>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</si>
  <si>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</si>
  <si>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</si>
  <si>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</si>
  <si>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</si>
  <si>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</si>
  <si>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</si>
  <si>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</si>
  <si>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</si>
  <si>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</si>
  <si>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</si>
  <si>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</si>
  <si>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</si>
  <si>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</si>
  <si>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</si>
  <si>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</si>
  <si>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</si>
  <si>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</si>
  <si>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</si>
  <si>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</si>
  <si>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</si>
  <si>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</si>
  <si>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</si>
  <si>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</si>
  <si>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</si>
  <si>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</si>
  <si>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</si>
  <si>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</si>
  <si>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</si>
  <si>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</si>
  <si>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</si>
  <si>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</si>
  <si>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</si>
  <si>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</si>
  <si>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</si>
  <si>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</si>
  <si>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</si>
  <si>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</si>
  <si>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</si>
  <si>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</si>
  <si>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</si>
  <si>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</si>
  <si>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</si>
  <si>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</si>
  <si>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</si>
  <si>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</si>
  <si>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</si>
  <si>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</si>
  <si>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</si>
  <si>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</si>
  <si>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</si>
  <si>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</si>
  <si>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</si>
  <si>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</si>
  <si>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</si>
  <si>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</si>
  <si>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</si>
  <si>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</si>
  <si>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</si>
  <si>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</si>
  <si>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</si>
  <si>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</si>
  <si>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</si>
  <si>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</si>
  <si>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</si>
  <si>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</si>
  <si>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</si>
  <si>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</si>
  <si>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</si>
  <si>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</si>
  <si>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</si>
  <si>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</si>
  <si>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</si>
  <si>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</si>
  <si>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</si>
  <si>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</si>
  <si>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</si>
  <si>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</si>
  <si>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</si>
  <si>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</si>
  <si>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</si>
  <si>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</si>
  <si>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</si>
  <si>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</si>
  <si>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</si>
  <si>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</si>
  <si>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</si>
  <si>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</si>
  <si>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</si>
  <si>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</si>
  <si>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</si>
  <si>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</si>
  <si>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</si>
  <si>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</si>
  <si>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</si>
  <si>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</si>
  <si>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</si>
  <si>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</si>
  <si>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</si>
  <si>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</si>
  <si>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</si>
  <si>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</si>
  <si>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</si>
  <si>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</si>
  <si>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</si>
  <si>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</si>
  <si>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</si>
  <si>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</si>
  <si>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</si>
  <si>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</si>
  <si>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</si>
  <si>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</si>
  <si>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</si>
  <si>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</si>
  <si>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</si>
  <si>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</si>
  <si>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</si>
  <si>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</si>
  <si>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</si>
  <si>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</si>
  <si>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</si>
  <si>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</si>
  <si>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</si>
  <si>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</si>
  <si>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</si>
  <si>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</si>
  <si>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</si>
  <si>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</si>
  <si>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</si>
  <si>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</si>
  <si>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</si>
  <si>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</si>
  <si>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</si>
  <si>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</si>
  <si>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</si>
  <si>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</si>
  <si>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</si>
  <si>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</si>
  <si>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</si>
  <si>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</si>
  <si>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</si>
  <si>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</si>
  <si>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</si>
  <si>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</si>
  <si>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</si>
  <si>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</si>
  <si>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</si>
  <si>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</si>
  <si>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</si>
  <si>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</si>
  <si>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</si>
  <si>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</si>
  <si>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</si>
  <si>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</si>
  <si>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</si>
  <si>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</si>
  <si>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</si>
  <si>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</si>
  <si>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</si>
  <si>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</si>
  <si>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</si>
  <si>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</si>
  <si>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</si>
  <si>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</si>
  <si>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</si>
  <si>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</si>
  <si>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</si>
  <si>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</si>
  <si>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</si>
  <si>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</si>
  <si>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</si>
  <si>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</si>
  <si>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</si>
  <si>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</si>
  <si>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</si>
  <si>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</si>
  <si>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</si>
  <si>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</si>
  <si>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</si>
  <si>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</si>
  <si>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</si>
  <si>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</si>
  <si>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</si>
  <si>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</si>
  <si>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</si>
  <si>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</si>
  <si>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</si>
  <si>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</si>
  <si>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</si>
  <si>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</si>
  <si>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</si>
  <si>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</si>
  <si>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</si>
  <si>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</si>
  <si>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</si>
  <si>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</si>
  <si>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</si>
  <si>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</si>
  <si>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</si>
  <si>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</si>
  <si>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</si>
  <si>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</si>
  <si>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</si>
  <si>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</si>
  <si>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</si>
  <si>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</si>
  <si>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</si>
  <si>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</si>
  <si>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</si>
  <si>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</si>
  <si>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</si>
  <si>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</si>
  <si>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</si>
  <si>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</si>
  <si>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</si>
  <si>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</si>
  <si>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</si>
  <si>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</si>
  <si>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</si>
  <si>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</si>
  <si>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</si>
  <si>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</si>
  <si>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</si>
  <si>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</si>
  <si>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</si>
  <si>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</si>
  <si>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</si>
  <si>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</si>
  <si>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</si>
  <si>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</si>
  <si>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</si>
  <si>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</si>
  <si>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</si>
  <si>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</si>
  <si>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</si>
  <si>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</si>
  <si>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</si>
  <si>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</si>
  <si>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</si>
  <si>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</si>
  <si>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</si>
  <si>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</si>
  <si>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</si>
  <si>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</si>
  <si>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</si>
  <si>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</si>
  <si>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</si>
  <si>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</si>
  <si>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</si>
  <si>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</si>
  <si>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</si>
  <si>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</si>
  <si>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</si>
  <si>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</si>
  <si>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</si>
  <si>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</si>
  <si>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</si>
  <si>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</si>
  <si>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</si>
  <si>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</si>
  <si>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</si>
  <si>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</si>
  <si>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</si>
  <si>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</si>
  <si>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</si>
  <si>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</si>
  <si>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</si>
  <si>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</si>
  <si>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</si>
  <si>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</si>
  <si>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</si>
  <si>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</si>
  <si>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</si>
  <si>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</si>
  <si>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</si>
  <si>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</si>
  <si>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</si>
  <si>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</si>
  <si>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</si>
  <si>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</si>
  <si>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</si>
  <si>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</si>
  <si>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</si>
  <si>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</si>
  <si>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</si>
  <si>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</si>
  <si>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</si>
  <si>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</si>
  <si>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</si>
  <si>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</si>
  <si>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</si>
  <si>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</si>
  <si>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</si>
  <si>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</si>
  <si>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</si>
  <si>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</si>
  <si>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</si>
  <si>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</si>
  <si>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</si>
  <si>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</si>
  <si>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</si>
  <si>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</si>
  <si>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</si>
  <si>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</si>
  <si>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</si>
  <si>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</si>
  <si>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</si>
  <si>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</si>
  <si>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</si>
  <si>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</si>
  <si>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</si>
  <si>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</si>
  <si>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</si>
  <si>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</si>
  <si>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</si>
  <si>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</si>
  <si>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</si>
  <si>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</si>
  <si>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</si>
  <si>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</si>
  <si>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</si>
  <si>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</si>
  <si>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</si>
  <si>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</si>
  <si>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</si>
  <si>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</si>
  <si>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</si>
  <si>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</si>
  <si>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</si>
  <si>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</si>
  <si>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</si>
  <si>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</si>
  <si>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</si>
  <si>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</si>
  <si>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</si>
  <si>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</si>
  <si>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</si>
  <si>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</si>
  <si>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</si>
  <si>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</si>
  <si>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</si>
  <si>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</si>
  <si>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</si>
  <si>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</si>
  <si>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</si>
  <si>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</si>
  <si>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</si>
  <si>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</si>
  <si>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</si>
  <si>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</si>
  <si>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</si>
  <si>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</si>
  <si>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</si>
  <si>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</si>
  <si>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</si>
  <si>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</si>
  <si>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</si>
  <si>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</si>
  <si>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</si>
  <si>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</si>
  <si>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</si>
  <si>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</si>
  <si>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</si>
  <si>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</si>
  <si>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</si>
  <si>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</si>
  <si>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</si>
  <si>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</si>
  <si>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</si>
  <si>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</si>
  <si>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</si>
  <si>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</si>
  <si>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</si>
  <si>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</si>
  <si>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</si>
  <si>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</si>
  <si>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</si>
  <si>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</si>
  <si>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</si>
  <si>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</si>
  <si>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</si>
  <si>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</si>
  <si>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</si>
  <si>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</si>
  <si>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</si>
  <si>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</si>
  <si>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</si>
  <si>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</si>
  <si>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</si>
  <si>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</si>
  <si>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</si>
  <si>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</si>
  <si>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</si>
  <si>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PCM-20251020-00002072</t>
  </si>
  <si>
    <t>EM Team on the way ETA: 15 Mins</t>
  </si>
  <si>
    <t>PCM-20251020-00001710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</si>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</sst>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0" totalsRowShown="0" headerRowDxfId="31" dataDxfId="30" headerRowBorderDxfId="28" tableBorderDxfId="29">
  <autoFilter ref="A1:L5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287.87910335648485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7.3837906249973457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45950.827529050926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45950.827529050926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45950.827529050926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45950.827529050926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45950.827529050926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45950.827529050926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45950.827529050926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45950.827529050926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45950.827529050926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45950.827529050926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45950.827529050926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45950.827529050926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45950.827529050926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45950.827529050926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45950.827529050926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45950.827529050926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45950.827529050926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45950.827529050926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45950.827529050926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45950.827529050926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45950.827529050926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45950.827529050926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45950.827529050926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45950.827529050926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45950.827529050926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45950.827529050926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45950.827529050926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45950.827529050926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45950.827529050926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45950.827529050926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45950.827529050926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45950.827529050926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45950.827529050926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45950.827529050926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45950.827529050926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45950.827529050926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45950.827529050926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45950.827529050926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45950.827529050926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45950.827529050926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45950.827529050926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45950.827529050926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45950.827529050926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45950.827529050926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45950.827529050926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45950.827529050926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45950.827529050926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45950.827529050926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45950.827529050926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45950.827529050926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45950.827529050926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45950.827529050926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45950.827529050926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45950.827529050926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45950.827529050926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45950.827529050926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45950.827529050926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45950.827529050926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45950.827529050926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45950.827529050926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45950.827529050926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45950.827529050926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45950.827529050926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45950.827529050926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45950.827529050926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45950.827529050926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45950.827529050926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45950.827529050926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45950.827529050926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45950.827529050926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45950.827529050926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45950.827529050926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45950.827529050926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45950.827529050926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45950.827529050926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45950.827529050926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45950.827529050926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45950.827529050926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45950.827529050926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45950.827529050926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45950.827529050926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45950.827529050926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45950.827529050926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45950.827529050926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45950.827529050926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45950.827529050926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45950.827529050926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45950.827529050926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45950.827529050926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45950.827529050926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45950.827529050926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144.10044594907959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125.82769131944951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6.3317538194460212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45950.827529282411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45950.827529282411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45950.827529282411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45950.827529282411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45950.827529282411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45950.827529282411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45950.827529282411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45950.827529282411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45950.827529282411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45950.827529282411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45950.827529282411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45950.827529282411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45950.827529282411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45950.827529282411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45950.827529282411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45950.827529282411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45950.827529282411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45950.827529282411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45950.827529282411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45950.827529282411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45950.827529282411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45950.827529282411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45950.827529282411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45950.827529282411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45950.827529282411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45950.827529282411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45950.827529282411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45950.827529282411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45950.827529282411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45950.827529282411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45950.827529282411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45950.827529282411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45950.827529282411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45950.827529282411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45950.827529282411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45950.827529282411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45950.827529282411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45950.827529282411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45950.827529282411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45950.827529282411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45950.827529282411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45950.827529282411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45950.827529282411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45950.827529282411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45950.827529282411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45950.827529282411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45950.827529282411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45950.827529282411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45950.827529282411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45950.827529282411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45950.827529282411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45950.827529282411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45950.827529282411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45950.827529282411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45950.827529282411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45950.827529282411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45950.827529282411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45950.827529282411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45950.827529282411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45950.827529282411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45950.827529282411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45950.827529282411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45950.827529282411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45950.827529282411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45950.827529282411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45950.827529282411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45950.827529282411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45950.827529282411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45950.827529282411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45950.827529282411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45950.827529282411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45950.827529282411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45950.827529282411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45950.827529282411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45950.827529282411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45950.827529282411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45950.827529282411</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45950.827529282411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45950.827529282411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45950.827529282411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45950.827529282411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45950.827529282411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45950.827529282411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45950.827529282411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45950.827529282411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45950.827529282411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45950.827529282411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45950.827529282411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45950.827529282411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45950.827529282411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45950.827529282411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45950.827529282411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45950.827529282411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45950.827529282411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45950.827529282411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45950.827529282411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45950.827529282411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45950.827529282411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45950.827529282411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45950.827529282411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45950.827529282411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45950.827529282411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45950.827529282411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45950.827529282411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45950.827529282411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45950.827529282411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45950.827529282411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45950.827529282411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45950.827529282411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45950.827529282411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45950.827529282411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45950.827529282411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45950.827529282411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45950.827529282411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45950.827529282411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45950.827529282411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45950.827529282411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45950.827529282411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45950.827529282411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45950.827529282411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45950.827529282411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45950.827529282411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45950.827529282411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45950.827529282411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45950.827529282411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45950.827529282411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45950.827529282411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45950.827529282411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45950.827529282411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45950.827529282411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45950.827529282411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45950.827529282411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45950.827529282411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45950.827529282411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45950.827529282411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45950.827529282411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45950.827529282411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45950.827529282411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45950.827529282411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45950.827529282411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45950.827529282411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45950.827529282411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45950.827529282411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45950.827529282411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45950.827529282411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45950.827529282411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45950.827529282411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45950.827529282411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45950.827529282411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45950.827529282411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45950.827529282411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45950.827529282411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45950.827529282411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45950.827529282411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45950.827529282411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45950.827529282411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45950.827529282411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45950.827529282411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45950.827529282411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45950.827529282411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45950.827529282411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45950.827529282411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45950.827529282411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45950.827529282411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45950.827529282411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45950.827529282411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45950.827529282411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45950.827529282411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45950.827529282411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45950.827529282411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45950.827529282411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45950.827529282411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45950.827529282411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45950.827529282411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45950.827529282411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45950.827529282411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45950.827529282411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45950.827529282411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45950.827529282411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45950.827529282411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45950.827529282411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45950.827529282411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45950.827529282411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45950.827529282411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45950.827529282411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45950.827529282411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45950.827529282411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45950.827529282411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45950.827529282411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45950.827529282411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45950.827529282411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45950.827529282411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45950.827529282411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45950.827529282411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45950.827529282411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45950.827529282411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45950.827529282411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45950.827529282411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45950.827529282411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45950.827529282411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45950.827529282411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45950.827529282411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45950.827529282411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45950.827529282411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45950.827529282411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45950.827529282411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45950.827529282411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45950.827529282411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45950.827529282411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45950.827529282411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45950.827529282411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45950.827529282411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45950.827529282411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45950.827529282411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45950.827529282411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45950.827529282411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45950.827529282411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45950.827529282411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45950.827529282411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45950.827529282411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45950.827529282411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45950.827529282411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45950.827529282411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45950.827529282411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45950.827529282411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45950.827529282411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45950.827529282411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45950.827529282411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45950.827529282411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45950.827529282411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45950.827529282411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45950.827529282411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45950.827529282411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45950.827529282411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45950.827529282411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45950.827529282411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45950.827529282411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45950.827529282411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45950.827529282411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45950.827529282411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45950.827529282411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45950.827529282411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45950.827529282411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45950.827529282411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45950.827529282411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45950.827529282411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45950.827529282411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45950.827529282411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45950.827529282411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45950.827529282411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45950.827529282411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45950.827529282411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45950.827529282411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45950.827529282411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45950.827529282411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45950.827529282411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45950.827529282411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45950.827529282411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45950.827529282411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45950.827529282411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45950.827529282411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45950.827529282411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45950.827529282411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45950.827529282411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45950.827529282411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45950.827529282411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45950.827529282411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45950.827529282411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45950.827529282411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45950.827529282411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45950.827529282411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45950.827529282411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45950.827529282411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45950.827529282411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45950.827529282411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45950.827529282411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45950.827529282411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45950.827529282411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45950.827529282411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45950.827529282411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45950.827529282411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45950.827529282411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45950.827529282411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45950.827529282411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45950.827529282411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45950.827529282411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45950.827529282411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45950.827529282411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45950.827529282411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45950.827529282411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45950.827529282411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45950.827529282411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45950.827529282411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45950.827529282411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45950.827529282411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45950.827529282411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45950.827529282411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45950.827529282411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45950.827529282411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45950.827529282411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45950.827529282411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45950.827529282411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45950.827529282411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45950.827529282411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45950.827529282411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45950.827529282411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45950.827529282411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45950.827529282411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45950.827529282411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45950.827529282411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45950.827529282411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45950.827529282411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45950.827529282411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45950.827529282411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45950.827529282411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45950.827529282411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45950.827529282411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45950.827529282411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45950.827529282411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45950.827529282411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45950.827529282411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45950.827529282411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45950.827529282411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45950.827529282411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45950.827529282411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45950.827529282411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45950.827529282411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45950.827529282411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45950.827529282411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45950.827529282411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45950.827529282411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45950.827529282411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45950.827529282411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45950.827529282411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45950.827529282411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45950.827529282411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45950.827529282411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45950.827529282411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45950.827529282411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45950.827529282411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45950.827529282411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45950.827529282411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45950.827529282411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45950.827529282411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45950.827529282411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45950.827529282411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45950.827529282411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45950.827529282411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45950.827529282411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45950.827529282411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45950.827529282411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45950.827529282411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45950.827529282411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45950.827529282411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45950.827529282411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45950.827529282411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45950.827529282411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45950.827529282411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45950.827529282411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45950.827529282411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45950.827529282411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45950.827529282411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45950.827529282411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45950.827529282411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45950.827529282411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45950.827529282411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45950.827529282411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45950.827529282411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45950.827529282411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45950.827529282411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45950.827529282411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45950.827529282411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45950.827529282411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45950.827529282411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45950.827529282411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45950.827529282411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45950.827529282411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45950.827529282411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45950.827529282411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45950.827529282411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45950.827529282411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45950.827529282411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45950.827529282411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45950.827529282411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45950.827529282411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45950.827529282411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45950.827529282411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45950.827529282411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45950.827529282411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45950.827529282411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45950.827529282411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45950.827529282411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45950.827529282411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45950.827529282411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45950.827529282411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45950.827529282411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45950.827529282411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45950.827529282411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45950.827529282411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45950.827529282411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45950.827529282411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45950.827529282411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45950.827529282411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45950.827529282411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45950.827529282411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45950.827529282411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45950.827529282411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45950.827529282411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45950.827529282411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45950.827529282411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45950.827529282411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45950.827529282411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45950.827529282411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45950.827529282411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45950.827529282411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45950.827529282411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45950.827529282411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45950.827529282411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45950.827529282411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45950.827529282411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45950.827529282411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45950.827529282411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45950.827529282411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45950.827529282411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45950.827529282411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45950.827529282411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45950.827529282411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45950.827529282411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45950.827529282411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45950.827529282411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45950.827529282411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45950.827529282411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45950.827529282411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45950.827529282411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45950.827529282411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45950.827529282411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45950.827529282411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45950.827529282411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45950.827529282411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45950.827529282411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45950.827529282411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45950.827529282411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45950.827529282411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45950.827529282411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45950.827529282411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45950.827529282411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45950.827529282411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45950.827529282411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45950.827529282411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45950.827529282411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45950.827529282411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45950.827529282411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45950.827529282411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45950.827529282411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45950.827529282411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45950.827529282411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45950.827529282411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45950.827529282411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45950.827529282411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45950.827529282411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45950.827529282411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45950.827529282411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45950.827529282411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45950.827529282411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45950.827529282411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45950.827529282411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45950.827529282411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45950.827529282411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45950.827529282411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45950.827529282411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45950.827529282411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45950.827529282411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45950.827529282411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45950.827529282411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45950.827529282411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45950.827529282411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45950.827529282411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45950.827529282411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45950.827529282411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45950.827529282411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45950.827529282411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45950.827529282411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45950.827529282411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45950.827529282411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45950.827529282411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45950.827529282411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45950.827529282411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45950.827529282411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45950.827529282411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45950.827529282411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45950.827529282411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45950.827529282411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45950.827529282411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45950.827529282411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45950.827529282411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45950.827529282411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45950.827529282411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45950.827529282411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45950.827529282411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45950.827529282411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45950.827529282411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45950.827529282411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45950.827529282411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45950.827529282411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45950.827529282411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45950.827529282411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45950.827529282411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45950.827529282411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45950.827529282411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45950.827529282411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45950.827529282411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45950.827529282411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45950.827529282411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45950.827529282411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45950.827529282411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45950.827529282411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45950.827529282411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45950.827529282411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45950.827529282411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45950.827529282411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45950.827529282411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45950.827529282411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45950.827529282411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45950.827529282411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45950.827529282411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45950.827529282411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45950.827529282411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45950.827529282411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45950.827529282411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45950.827529282411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45950.827529282411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45950.827529282411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45950.827529282411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45950.827529282411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45950.827529282411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45950.827529282411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45950.827529282411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45950.827529282411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45950.827529282411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45950.827529282411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45950.827529282411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45950.827529282411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45950.827529282411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45950.827529282411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45950.827529282411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45950.827529282411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45950.827529282411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45950.827529282411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45950.827529282411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45950.827529282411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45950.827529282411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45950.827529282411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45950.827529282411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45950.827529282411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45950.827529282411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45950.827529282411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45950.827529282411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45950.827529282411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45950.827529282411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45950.827529282411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45950.827529282411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45950.827529282411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45950.827529282411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45950.827529282411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45950.827529282411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45950.827529282411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45950.827529282411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45950.827529282411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45950.827529282411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45950.827529282411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45950.827529282411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45950.827529282411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45950.827529282411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45950.827529282411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45950.827529282411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45950.827529282411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45950.827529282411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45950.827529282411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45950.827529282411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45950.827529282411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45950.827529282411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45950.827529282411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45950.827529282411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45950.827529282411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45950.827529282411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45950.827529282411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45950.827529282411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45950.827529282411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45950.827529282411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45950.827529282411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45950.827529282411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45950.827529282411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45950.827529282411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45950.827529282411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45950.827529282411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45950.827529282411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45950.827529282411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45950.827529282411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45950.827529282411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45950.827529282411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45950.827529282411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45950.827529282411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45950.827529282411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45950.827529282411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45950.827529282411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45950.827529282411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45950.827529282411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45950.827529282411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45950.827529282411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45950.827529282411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45950.827529282411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45950.827529282411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45950.827529282411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45950.827529282411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45950.827529282411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45950.827529282411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45950.827529282411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45950.827529282411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45950.827529282411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45950.827529282411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45950.827529282411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45950.827529282411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45950.827529282411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45950.827529282411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45950.827529282411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45950.827529282411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45950.827529282411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45950.827529282411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45950.827529282411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45950.827529282411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45950.827529282411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45950.827529282411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45950.827529282411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45950.827529282411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45950.827529282411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45950.827529282411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45950.827529282411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45950.827529282411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45950.827529282411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45950.827529282411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45950.827529282411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45950.827529282411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45950.827529282411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45950.827529282411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45950.827529282411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45950.827529282411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45950.827529282411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45950.827529282411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45950.827529282411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45950.827529282411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45950.827529282411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45950.827529282411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45950.827529282411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45950.827529282411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45950.827529282411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45950.827529282411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45950.827529282411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45950.827529282411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45950.827529282411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45950.827529282411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45950.827529282411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45950.827529282411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45950.827529282411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45950.827529282411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45950.827529282411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45950.827529282411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45950.827529282411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45950.827529282411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45950.827529282411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45950.827529282411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45950.827529282411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45950.827529282411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45950.827529282411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45950.827529282411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45950.827529282411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45950.827529282411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45950.827529282411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45950.827529282411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45950.827529282411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45950.827529282411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45950.827529282411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45950.827529282411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45950.827529282411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45950.827529282411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45950.827529282411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45950.827529282411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45950.827529282411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45950.827529282411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45950.827529282411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45950.827529282411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45950.827529282411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45950.827529282411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45950.827529282411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45950.827529282411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45950.827529282411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45950.827529282411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45950.827529282411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45950.827529282411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45950.827529282411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45950.827529282411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45950.827529282411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45950.827529282411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45950.827529282411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45950.827529282411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45950.827529282411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45950.827529282411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45950.827529282411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45950.827529282411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45950.827529282411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45950.827529282411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45950.827529282411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45950.827529282411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45950.827529282411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45950.827529282411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45950.827529282411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45950.827529282411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45950.827529282411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45950.827529282411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45950.827529282411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45950.827529282411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45950.827529282411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45950.827529282411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45950.827529282411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45950.827529282411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45950.827529282411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45950.827529282411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45950.827529282411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45950.827529282411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45950.827529282411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45950.827529282411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45950.827529282411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45950.827529282411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45950.827529282411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45950.827529282411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45950.827529282411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45950.827529282411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45950.827529282411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45950.827529282411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45950.827529282411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45950.827529282411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45950.827529282411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45950.827529282411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45950.827529282411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45950.827529282411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45950.827529282411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45950.827529282411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45950.827529282411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45950.827529282411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45950.827529282411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45950.827529282411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45950.827529282411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45950.827529282411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45950.827529282411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45950.827529282411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45950.827529282411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45950.827529282411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45950.827529282411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45950.827529282411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45950.827529282411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45950.827529282411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45950.827529282411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45950.827529282411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45950.827529282411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45950.827529282411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45950.827529282411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45950.827529282411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45950.827529282411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45950.827529282411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45950.827529282411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45950.827529282411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45950.827529282411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45950.827529282411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45950.827529282411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45950.827529282411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45950.827529282411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45950.827529282411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45950.827529282411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45950.827529282411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45950.827529282411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45950.827529282411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45950.827529282411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45950.827529282411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45950.827529282411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45950.827529282411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45950.827529282411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45950.827529282411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45950.827529282411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45950.827529282411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45950.827529282411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45950.827529282411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45950.827529282411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45950.827529282411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45950.827529282411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45950.827529282411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45950.827529282411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45950.827529282411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45950.827529282411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45950.827529282411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45950.827529282411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45950.827529282411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45950.827529282411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45950.827529282411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45950.827529282411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45950.827529282411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45950.827529282411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45950.827529282411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45950.827529282411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45950.827529282411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45950.827529282411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45950.827529282411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45950.827529282411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45950.827529282411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45950.827529282411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45950.827529282411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45950.827529282411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45950.827529282411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45950.827529282411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45950.827529282411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45950.827529282411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45950.827529282411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45950.827529282411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45950.827529282411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45950.827529282411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45950.827529282411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45950.827529282411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45950.827529282411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45950.827529282411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45950.827529282411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45950.827529282411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45950.827529282411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45950.827529282411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45950.827529282411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45950.827529282411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45950.827529282411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45950.827529282411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45950.827529282411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45950.827529282411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45950.827529282411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45950.827529282411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45950.827529282411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45950.827529282411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45950.827529282411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45950.827529282411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45950.827529282411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45950.827529282411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45950.827529282411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45950.827529282411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45950.827529282411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45950.827529282411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45950.827529282411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45950.827529282411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45950.827529282411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45950.827529282411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45950.827529282411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45950.827529282411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45950.827529282411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45950.827529282411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45950.827529282411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45950.827529282411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45950.827529282411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45950.827529282411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45950.827529282411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45950.827529282411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45950.827529282411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45950.827529282411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45950.827529282411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45950.827529282411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45950.827529282411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45950.827529282411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45950.827529282411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45950.827529282411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45950.827529282411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45950.827529282411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45950.827529282411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45950.827529282411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45950.827529282411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45950.827529282411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45950.827529282411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45950.827529282411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45950.827529282411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45950.827529282411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45950.827529282411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45950.827529282411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45950.827529282411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45950.827529282411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45950.827529282411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45950.827529282411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45950.827529282411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45950.827529282411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45950.827529282411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45950.827529282411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45950.827529282411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45950.827529282411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45950.827529282411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45950.827529282411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45950.827529282411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45950.827529282411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45950.827529282411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45950.827529282411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45950.827529282411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45950.827529282411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45950.827529282411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45950.827529282411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45950.827529282411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45950.827529282411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45950.827529282411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45950.827529282411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45950.827529282411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45950.827529282411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45950.827529282411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45950.827529282411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45950.827529282411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45950.827529282411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45950.827529282411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45950.827529282411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45950.827529282411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45950.827529282411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45950.827529282411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45950.827529282411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45950.827529282411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45950.827529282411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45950.827529282411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45950.827529282411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45950.827529282411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45950.827529282411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45950.827529282411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45950.827529282411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45950.827529282411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45950.827529282411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45950.827529282411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45950.827529282411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45950.827529282411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45950.827529282411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45950.827529282411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45950.827529282411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45950.827529282411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45950.827529282411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45950.827529282411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45950.827529282411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45950.827529282411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45950.827529282411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45950.827529282411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45950.827529282411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45950.827529282411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45950.827529282411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45950.827529282411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45950.827529282411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45950.827529282411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45950.827529282411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45950.827529282411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45950.827529282411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45950.827529282411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45950.827529282411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45950.827529282411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45950.827529282411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45950.827529282411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45950.827529282411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45950.827529282411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45950.827529282411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45950.827529282411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45950.827529282411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45950.827529282411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45950.827529282411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45950.827529282411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45950.827529282411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45950.827529282411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45950.827529282411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45950.827529282411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45950.827529282411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45950.827529282411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45950.827529282411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45950.827529282411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45950.827529282411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45950.827529282411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45950.827529282411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45950.827529282411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45950.827529282411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45950.827529282411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45950.827529282411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45950.827529282411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45950.827529282411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45950.827529282411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45950.827529282411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45950.827529282411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45950.827529282411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45950.827529282411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45950.827529282411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45950.827529282411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45950.827529282411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45950.827529282411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45950.827529282411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45950.827529282411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45950.827529282411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45950.827529282411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45950.827529282411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45950.827529282411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45950.827529282411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45950.827529282411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45950.827529282411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45950.827529282411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45950.827529282411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45950.827529282411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45950.827529282411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45950.827529282411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45950.827529282411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45950.827529282411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45950.827529282411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45950.827529282411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45950.827529282411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45950.827529282411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45950.827529282411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45950.827529282411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45950.827529282411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45950.827529282411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45950.827529282411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45950.827529282411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45950.827529282411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45950.827529282411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45950.827529282411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45950.827529282411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45950.827529282411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45950.827529282411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45950.827529282411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45950.827529282411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45950.827529282411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45950.827529282411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45950.827529282411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45950.827529282411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45950.827529282411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45950.827529282411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45950.827529282411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45950.827529282411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45950.827529282411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45950.827529282411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45950.827529282411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45950.827529282411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45950.827529282411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45950.827529282411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45950.827529282411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45950.827529282411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45950.827529282411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45950.827529282411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45950.827529282411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45950.827529282411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45950.827529282411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45950.827529282411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45950.827529282411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45950.827529282411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45950.827529282411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45950.827529282411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45950.827529282411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45950.827529282411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45950.827529282411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45950.827529282411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45950.827529282411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45950.827529282411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45950.827529282411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45950.827529282411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45950.827529282411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45950.827529282411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45950.827529282411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45950.827529282411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45950.827529282411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45950.827529282411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45950.827529282411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45950.827529282411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45950.827529282411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45950.827529282411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45950.827529282411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45950.827529282411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45950.827529282411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45950.827529282411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45950.827529282411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45950.827529282411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45950.827529282411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45950.827529282411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45950.827529282411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45950.827529282411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45950.827529282411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45950.827529282411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45950.827529282411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45950.827529282411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45950.827529282411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45950.827529282411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45950.827529282411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45950.827529282411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45950.827529282411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45950.827529282411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45950.827529282411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45950.827529282411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45950.827529282411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45950.827529282411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45950.827529282411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45950.827529282411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45950.827529282411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45950.827529282411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45950.827529282411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45950.827529282411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45950.827529282411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45950.827529282411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45950.827529282411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45950.827529282411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45950.827529282411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45950.827529282411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45950.827529282411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45950.827529282411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45950.827529282411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45950.827529282411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45950.827529282411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45950.827529282411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45950.827529282411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45950.827529282411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45950.827529282411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45950.827529282411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45950.827529282411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45950.827529282411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45950.827529282411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45950.827529282411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45950.827529282411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45950.827529282411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45950.827529282411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45950.827529282411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45950.827529282411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45950.827529282411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45950.827529282411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45950.827529282411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45950.827529282411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45950.827529282411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45950.827529282411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45950.827529282411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45950.827529282411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45950.827529282411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45950.827529282411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45950.827529282411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45950.827529282411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45950.827529282411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45950.827529282411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45950.827529282411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45950.827529282411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45950.827529282411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45950.827529282411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45950.827529282411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45950.827529282411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45950.827529282411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45950.827529282411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45950.827529282411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45950.827529282411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45950.827529282411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45950.827529282411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45950.827529282411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45950.827529282411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45950.827529282411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45950.827529282411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45950.827529282411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45950.827529282411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45950.827529282411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45950.827529282411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45950.827529282411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45950.827529282411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45950.827529282411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45950.827529282411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45950.827529282411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45950.827529282411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45950.827529282411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45950.827529282411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45950.827529282411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45950.827529282411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45950.827529282411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45950.827529282411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45950.827529282411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45950.827529282411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45950.827529282411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45950.827529282411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45950.827529282411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45950.827529282411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45950.827529282411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45950.827529282411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45950.827529282411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45950.827529282411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45950.827529282411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45950.827529282411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45950.827529282411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45950.827529282411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45950.827529282411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45950.827529282411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45950.827529282411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45950.827529282411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45950.827529282411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45950.827529282411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45950.827529282411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45950.827529282411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45950.827529282411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45950.827529282411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45950.827529282411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45950.827529282411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45950.827529282411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45950.827529282411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45950.827529282411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45950.827529282411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45950.827529282411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45950.827529282411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45950.827529282411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45950.827529282411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45950.827529282411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45950.827529282411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45950.827529282411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45950.827529282411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45950.827529282411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45950.827529282411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45950.827529282411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45950.827529282411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45950.827529282411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45950.827529282411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45950.827529282411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45950.827529282411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45950.827529282411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45950.827529282411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45950.827529282411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45950.827529282411</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247.34681145833019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45950.827529050926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45950.827529050926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45950.827529050926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45950.827529050926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45950.827529050926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45950.827529050926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45950.827529050926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45950.827529050926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45950.827529050926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45950.827529050926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45950.827529050926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45950.827529050926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45950.827529050926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45950.827529050926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45950.827529050926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45950.827529050926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45950.827529050926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45950.827529050926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45950.827529050926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45950.827529050926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45950.827529050926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45950.827529050926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45950.827529050926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45950.827529050926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45950.827529050926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45950.827529050926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45950.827529050926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45950.827529050926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45950.827529050926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45950.827529050926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45950.827529050926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45950.827529050926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45950.827529050926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45950.827529050926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45950.827529050926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45950.827529050926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45950.827529050926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45950.827529050926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45950.827529050926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45950.827529050926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45950.827529050926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45950.827529050926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45950.827529050926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45950.827529050926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45950.827529050926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45950.827529050926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45950.827529050926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45950.827529050926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45950.827529050926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45950.827529050926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45950.827529050926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45950.827529050926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45950.827529050926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45950.827529050926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45950.827529050926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45950.827529050926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45950.827529050926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45950.827529050926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45950.827529050926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45950.827529050926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45950.827529050926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45950.827529050926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45950.827529050926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45950.827529050926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45950.827529050926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45950.827529050926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45950.827529050926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45950.827529050926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45950.827529050926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45950.827529050926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45950.827529050926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45950.827529050926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45950.827529050926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45950.827529050926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45950.827529050926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45950.827529050926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45950.827529050926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45950.827529050926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45950.827529050926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45950.827529050926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45950.827529050926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45950.827529050926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45950.827529050926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45950.827529050926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45950.827529050926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45950.827529050926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45950.827529050926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45950.827529050926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45950.827529050926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45950.827529050926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45950.827529050926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45950.827529050926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45950.827529050926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45950.827529050926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45950.827529050926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45950.827529050926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45950.827529050926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45950.827529050926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45950.827529050926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45950.827529050926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45950.827529050926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45950.827529050926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45950.827529050926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45950.827529050926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45950.827529050926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45950.827529050926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45950.827529050926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45950.827529050926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45950.827529050926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45950.827529050926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45950.827529050926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45950.827529050926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45950.827529050926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45950.827529050926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45950.827529050926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45950.827529050926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45950.827529050926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45950.827529050926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45950.827529050926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45950.827529050926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45950.827529050926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45950.827529050926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45950.827529050926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45950.827529050926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45950.827529050926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45950.827529050926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45950.827529050926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45950.827529050926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45950.827529050926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45950.827529050926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45950.827529050926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45950.827529050926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45950.827529050926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45950.827529050926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45950.827529050926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45950.827529050926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45950.827529050926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45950.827529050926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45950.827529050926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45950.827529050926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45950.827529050926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45950.827529050926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45950.827529050926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45950.827529050926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45950.827529050926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45950.827529050926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45950.827529050926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45950.827529050926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45950.827529050926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45950.827529050926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45950.827529050926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45950.827529050926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45950.827529050926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45950.827529050926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45950.827529050926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45950.827529050926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45950.827529050926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45950.827529050926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45950.827529050926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45950.827529050926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45950.827529050926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45950.827529050926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45950.827529050926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45950.827529050926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45950.827529050926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45950.827529050926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45950.827529050926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45950.827529050926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45950.827529050926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45950.827529050926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45950.827529050926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45950.827529050926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45950.827529050926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45950.827529050926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45950.827529050926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45950.827529050926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45950.827529050926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45950.827529050926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45950.827529050926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45950.827529050926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45950.827529050926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45950.827529050926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45950.827529050926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45950.827529050926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45950.827529050926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45950.827529050926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45950.827529050926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45950.827529050926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45950.827529050926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45950.827529050926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45950.827529050926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45950.827529050926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45950.827529050926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45950.827529050926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45950.827529050926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45950.827529050926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45950.827529050926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45950.827529050926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45950.827529050926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45950.827529050926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45950.827529050926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45950.827529050926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45950.827529050926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45950.827529050926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45950.827529050926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45950.827529050926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45950.827529050926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45950.827529050926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45950.827529050926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45950.827529050926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45950.827529050926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45950.827529050926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45950.827529050926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45950.827529050926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45950.827529050926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45950.827529050926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45950.827529050926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45950.827529050926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45950.827529050926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45950.827529050926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45950.827529050926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45950.827529050926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45950.827529050926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45950.827529050926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45950.827529050926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45950.827529050926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45950.827529050926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45950.827529050926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45950.827529050926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45950.827529050926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45950.827529050926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45950.827529050926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45950.827529050926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45950.827529050926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45950.827529050926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45950.827529050926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45950.827529050926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45950.827529050926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45950.827529050926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45950.827529050926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45950.827529050926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45950.827529050926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45950.827529050926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45950.827529050926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45950.827529050926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45950.827529050926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45950.827529050926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45950.827529050926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45950.827529050926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45950.827529050926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45950.827529050926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45950.827529050926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45950.827529050926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45950.827529050926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45950.827529050926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45950.827529050926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45950.827529050926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45950.827529050926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45950.827529050926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45950.827529050926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45950.827529050926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45950.827529050926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45950.827529050926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45950.827529050926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45950.827529050926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45950.827529282411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45950.827529282411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45950.827529282411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45950.827529282411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45950.827529282411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45950.827529282411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45950.827529282411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45950.827529282411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45950.827529282411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45950.827529282411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45950.827529282411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45950.827529282411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45950.827529282411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45950.827529282411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45950.827529282411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45950.827529282411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45950.827529282411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45950.827529282411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45950.827529282411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45950.827529282411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45950.827529282411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45950.827529282411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45950.827529282411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45950.827529282411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45950.827529282411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45950.827529282411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45950.827529282411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45950.827529282411</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45950.827529282411</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6"/>
  <sheetViews>
    <sheetView tabSelected="1" workbookViewId="0">
      <selection activeCell="C7" sqref="C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58.995468865738076</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24.63865173610975</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6.0559549768513534</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2.1664179398139822</v>
      </c>
      <c r="H5" s="160">
        <v>45948.661111111112</v>
      </c>
      <c r="I5" s="159" t="str">
        <f>IFERROR(VLOOKUP(D5,DB!A:F,6,0),"")</f>
        <v>SCECO</v>
      </c>
      <c r="J5" s="159" t="str">
        <f>IFERROR(VLOOKUP(D5,DB!A:G,7,0),"")</f>
        <v>Dead</v>
      </c>
      <c r="K5" s="159" t="s">
        <v>39097</v>
      </c>
      <c r="L5" s="159" t="str">
        <f>IFERROR(VLOOKUP(D5,DB!A:I,9,0),"")</f>
        <v>Latis</v>
      </c>
    </row>
    <row r="6" spans="1:13" ht="15">
      <c r="A6" s="159" t="s">
        <v>39098</v>
      </c>
      <c r="B6" s="159" t="str">
        <f>IFERROR(VLOOKUP(D6,DB!A:K,11,0),"")</f>
        <v>R5</v>
      </c>
      <c r="C6" s="159">
        <v>1</v>
      </c>
      <c r="D6" s="37" t="s">
        <v>34820</v>
      </c>
      <c r="E6" s="159" t="s">
        <v>38998</v>
      </c>
      <c r="F6" s="160">
        <v>45950.779074074075</v>
      </c>
      <c r="G6" s="161">
        <f ca="1">IFERROR(NOW()-F6,"")</f>
        <v>4.845497685164446E-2</v>
      </c>
      <c r="H6" s="160">
        <v>45950.760324074072</v>
      </c>
      <c r="I6" s="159" t="str">
        <f>IFERROR(VLOOKUP(D6,DB!A:F,6,0),"")</f>
        <v>Generator-SG</v>
      </c>
      <c r="J6" s="159" t="str">
        <f>IFERROR(VLOOKUP(D6,DB!A:G,7,0),"")</f>
        <v>Vandalized</v>
      </c>
      <c r="K6" s="159" t="s">
        <v>39099</v>
      </c>
      <c r="L6" s="159" t="str">
        <f>IFERROR(VLOOKUP(D6,DB!A:I,9,0),"")</f>
        <v>Latis</v>
      </c>
    </row>
    <row r="7" spans="1:13" ht="15">
      <c r="A7" s="159"/>
      <c r="B7" s="159" t="str">
        <f>IFERROR(VLOOKUP(D7,DB!A:K,11,0),"")</f>
        <v/>
      </c>
      <c r="C7" s="159"/>
      <c r="D7" s="162"/>
      <c r="E7" s="159"/>
      <c r="F7" s="160"/>
      <c r="G7" s="161">
        <f ca="1">IFERROR(NOW()-F7,"")</f>
        <v>45950.827529050926</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45950.827529050926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45950.827529050926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45950.827529050926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45950.827529050926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45950.827529050926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45950.827529050926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45950.827529050926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45950.827529050926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45950.827529050926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45950.827529050926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45950.827529050926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45950.827529050926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45950.827529050926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45950.827529050926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45950.827529050926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45950.827529050926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45950.827529050926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45950.827529050926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45950.827529050926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45950.827529050926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45950.827529050926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45950.827529050926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45950.827529050926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45950.827529050926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45950.827529050926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45950.827529050926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45950.827529050926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45950.827529050926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45950.827529050926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45950.827529050926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45950.827529050926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45950.827529050926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45950.827529050926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45950.827529050926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45950.827529050926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45950.827529050926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45950.827529050926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45950.827529050926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45950.827529050926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45950.827529050926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45950.827529050926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45950.827529050926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45950.827529050926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45950.827529050926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45950.827529050926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45950.827529050926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45950.827529050926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45950.827529050926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45950.827529050926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45950.827529050926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45950.827529050926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45950.827529050926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45950.827529050926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45950.827529050926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45950.827529050926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45950.827529050926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45950.827529050926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45950.827529050926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45950.827529050926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45950.827529050926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45950.827529050926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45950.827529050926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45950.827529050926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45950.827529050926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45950.827529050926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45950.827529050926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45950.827529050926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45950.827529050926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45950.827529050926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45950.827529050926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45950.827529050926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45950.827529050926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45950.827529050926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45950.827529050926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45950.827529050926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45950.827529050926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45950.827529050926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45950.827529050926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45950.827529050926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45950.827529050926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45950.827529050926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45950.827529050926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45950.827529050926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45950.827529050926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45950.827529050926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45950.827529050926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45950.827529050926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45950.827529050926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45950.827529050926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45950.827529050926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45950.827529050926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45950.827529050926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45950.827529050926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45950.827529050926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45950.827529050926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45950.827529050926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45950.827529050926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45950.827529050926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45950.827529050926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45950.827529050926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45950.827529050926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45950.827529050926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45950.827529050926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45950.827529050926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45950.827529050926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45950.827529050926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45950.827529050926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45950.827529050926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45950.827529050926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45950.827529050926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45950.827529050926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45950.827529050926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45950.827529050926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45950.827529050926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45950.827529050926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45950.827529050926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45950.827529050926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45950.827529050926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45950.827529050926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45950.827529050926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45950.827529050926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45950.827529050926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45950.827529050926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45950.827529050926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45950.827529050926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45950.827529050926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45950.827529050926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45950.827529050926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45950.827529050926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45950.827529050926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45950.827529050926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45950.827529050926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45950.827529050926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45950.827529050926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45950.827529050926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45950.827529050926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45950.827529050926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45950.827529050926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45950.827529050926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45950.827529050926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45950.827529050926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45950.827529050926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45950.827529050926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45950.827529050926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45950.827529050926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45950.827529050926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45950.827529050926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45950.827529050926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45950.827529050926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45950.827529050926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45950.827529050926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45950.827529050926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45950.827529050926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45950.827529050926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45950.827529050926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45950.827529050926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45950.827529050926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45950.827529050926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45950.827529050926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45950.827529050926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45950.827529050926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45950.827529050926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45950.827529050926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45950.827529050926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45950.827529050926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45950.827529050926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45950.827529050926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45950.827529050926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45950.827529050926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45950.827529050926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45950.827529050926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45950.827529050926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45950.827529050926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45950.827529050926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45950.827529050926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45950.827529050926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45950.827529050926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45950.827529050926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45950.827529050926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45950.827529050926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45950.827529050926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45950.827529050926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45950.827529050926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45950.827529050926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45950.827529050926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45950.827529050926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45950.827529050926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45950.827529050926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45950.827529050926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45950.827529050926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45950.827529050926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45950.827529050926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45950.827529050926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45950.827529050926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45950.827529050926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45950.827529050926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45950.827529050926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45950.827529050926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45950.827529050926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45950.827529050926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45950.827529050926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45950.827529050926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45950.827529050926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45950.827529050926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45950.827529050926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45950.827529050926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45950.827529050926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45950.827529050926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45950.827529050926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45950.827529050926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45950.827529050926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45950.827529050926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45950.827529050926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45950.827529050926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45950.827529050926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45950.827529050926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45950.827529050926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45950.827529050926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45950.827529050926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45950.827529050926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45950.827529050926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45950.827529050926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45950.827529050926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45950.827529050926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45950.827529050926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45950.827529050926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45950.827529050926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45950.827529050926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45950.827529050926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45950.827529050926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45950.827529050926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45950.827529050926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45950.827529050926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45950.827529050926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45950.827529050926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45950.827529050926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45950.827529050926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45950.827529050926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45950.827529050926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45950.827529050926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45950.827529050926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45950.827529050926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45950.827529050926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45950.827529050926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45950.827529050926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45950.827529050926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45950.827529050926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45950.827529050926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45950.827529050926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45950.827529050926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45950.827529050926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45950.827529050926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45950.827529050926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45950.827529050926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45950.827529050926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45950.827529050926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45950.827529050926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45950.827529050926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45950.827529050926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45950.827529050926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45950.827529050926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45950.827529050926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45950.827529050926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45950.827529050926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45950.827529050926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45950.827529050926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45950.827529050926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45950.827529050926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45950.827529050926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45950.827529050926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45950.827529050926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45950.827529050926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45950.827529050926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45950.827529050926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45950.827529050926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45950.827529050926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45950.827529050926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45950.827529050926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45950.827529050926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45950.827529050926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45950.827529050926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45950.827529050926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45950.827529050926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45950.827529050926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45950.827529050926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45950.827529050926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45950.827529050926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45950.827529050926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45950.827529050926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45950.827529050926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45950.827529050926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45950.827529050926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45950.827529050926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45950.827529050926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45950.827529050926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45950.827529050926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45950.827529050926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45950.827529050926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45950.827529050926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45950.827529050926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45950.827529050926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45950.827529050926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45950.827529050926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45950.827529050926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45950.827529050926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45950.827529050926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45950.827529050926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45950.827529050926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45950.827529050926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45950.827529050926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45950.827529050926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45950.827529050926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45950.827529050926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45950.827529050926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45950.827529050926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45950.827529050926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45950.827529050926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45950.827529050926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45950.827529050926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45950.827529050926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45950.827529050926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45950.827529050926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45950.827529050926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45950.827529050926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45950.827529050926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45950.827529050926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45950.827529050926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45950.827529050926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45950.827529050926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45950.827529050926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45950.827529050926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45950.827529050926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45950.827529050926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45950.827529050926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45950.827529050926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45950.827529050926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45950.827529050926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45950.827529050926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45950.827529050926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45950.827529050926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45950.827529050926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45950.827529050926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45950.827529050926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45950.827529050926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45950.827529050926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45950.827529050926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45950.827529050926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45950.827529050926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45950.827529050926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45950.827529050926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45950.827529050926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45950.827529050926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45950.827529050926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45950.827529050926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45950.827529050926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45950.827529050926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45950.827529050926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45950.827529050926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45950.827529050926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45950.827529050926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45950.827529050926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45950.827529050926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45950.827529050926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45950.827529050926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45950.827529050926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45950.827529050926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45950.827529050926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45950.827529050926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45950.827529050926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45950.827529050926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45950.827529050926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45950.827529050926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45950.827529050926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45950.827529050926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45950.827529050926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45950.827529050926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45950.827529050926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45950.827529050926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45950.827529050926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45950.827529050926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45950.827529050926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45950.827529050926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45950.827529050926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45950.827529050926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45950.827529050926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45950.827529050926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45950.827529050926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45950.827529050926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45950.827529050926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45950.827529050926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45950.827529050926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45950.827529050926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45950.827529050926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45950.827529050926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45950.827529050926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45950.827529050926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45950.827529050926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45950.827529050926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45950.827529050926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45950.827529050926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45950.827529050926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45950.827529050926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45950.827529050926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45950.827529050926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45950.827529050926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45950.827529050926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45950.827529050926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45950.827529050926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45950.827529050926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45950.827529050926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45950.827529050926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45950.827529050926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45950.827529050926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45950.827529050926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45950.827529050926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45950.827529050926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45950.827529050926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45950.827529050926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45950.827529050926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45950.827529050926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45950.827529050926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45950.827529050926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45950.827529050926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45950.827529050926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45950.827529050926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45950.827529050926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45950.827529050926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45950.827529050926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45950.827529050926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45950.827529050926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45950.827529050926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45950.827529050926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45950.827529050926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45950.827529050926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45950.827529050926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45950.827529050926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45950.827529050926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45950.827529050926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45950.827529050926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45950.827529050926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45950.827529050926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45950.827529050926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45950.827529050926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45950.827529050926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45950.827529050926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45950.827529050926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45950.827529050926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45950.827529050926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45950.827529050926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45950.827529050926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45950.827529050926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45950.827529050926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45950.827529050926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45950.827529050926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45950.827529050926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45950.827529050926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45950.827529050926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45950.827529050926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45950.827529050926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45950.827529050926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45950.827529050926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45950.827529050926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45950.827529050926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45950.827529050926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45950.827529050926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45950.827529050926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45950.827529050926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45950.827529050926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45950.827529050926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45950.827529050926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45950.827529050926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45950.827529050926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45950.827529050926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45950.827529050926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45950.827529050926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45950.827529050926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45950.827529050926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45950.827529050926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45950.827529050926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45950.827529050926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45950.827529050926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45950.827529050926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45950.827529050926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45950.827529050926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45950.827529050926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45950.827529050926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45950.827529050926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45950.827529050926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45950.827529050926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45950.827529050926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45950.827529050926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45950.827529050926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45950.827529050926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45950.827529050926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45950.827529050926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45950.827529050926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45950.827529050926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45950.827529050926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45950.827529050926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45950.827529050926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45950.827529050926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45950.827529050926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45950.827529050926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45950.827529050926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45950.827529050926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45950.827529050926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45950.827529050926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45950.827529050926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45950.827529050926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45950.827529050926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45950.827529050926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45950.827529050926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45950.827529050926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45950.827529050926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45950.827529050926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45950.827529050926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45950.827529050926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45950.827529050926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45950.827529050926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45950.827529050926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45950.827529050926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45950.827529050926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45950.827529050926</v>
      </c>
      <c r="H530" s="160"/>
      <c r="I530" s="159" t="str">
        <f>IFERROR(VLOOKUP(D530,DB!A:F,6,0),"")</f>
        <v/>
      </c>
      <c r="J530" s="159" t="str">
        <f>IFERROR(VLOOKUP(D530,DB!A:G,7,0),"")</f>
        <v/>
      </c>
      <c r="K530" s="159"/>
      <c r="L530" s="159" t="str">
        <f>IFERROR(VLOOKUP(D530,DB!A:I,9,0),"")</f>
        <v/>
      </c>
    </row>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40" ht="15"/>
    <row r="641" ht="15"/>
    <row r="643" ht="15"/>
    <row r="644" ht="15"/>
    <row r="645" ht="15"/>
    <row r="646" ht="15"/>
    <row r="648" ht="15"/>
    <row r="649" ht="15"/>
    <row r="656" ht="15"/>
    <row r="657" ht="15"/>
    <row r="658" ht="15"/>
    <row r="659" ht="15"/>
    <row r="660" ht="15"/>
    <row r="661" ht="15"/>
    <row r="664" ht="15"/>
    <row r="665" ht="15"/>
    <row r="666" ht="15"/>
    <row r="667" ht="15"/>
    <row r="668" ht="15"/>
    <row r="669" ht="15"/>
    <row r="670" ht="15"/>
    <row r="671" ht="15"/>
    <row r="672" ht="15"/>
    <row r="673" ht="15"/>
    <row r="674" ht="15"/>
    <row r="675"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1" ht="15"/>
    <row r="732" ht="15"/>
    <row r="769" ht="15"/>
    <row r="770" ht="15"/>
    <row r="771" ht="15"/>
    <row r="772" ht="15"/>
    <row r="773" ht="15"/>
    <row r="774" ht="15"/>
    <row r="775" ht="15"/>
    <row r="776" ht="15"/>
    <row r="777" ht="15"/>
    <row r="778"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3" ht="15"/>
    <row r="864"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1068" ht="15"/>
    <row r="1069" ht="15"/>
    <row r="1070" ht="15"/>
    <row r="1071" ht="15"/>
    <row r="1072" ht="15"/>
    <row r="1073"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43" ht="15"/>
    <row r="1144" ht="15"/>
    <row r="1146" ht="15"/>
    <row r="1147" ht="15"/>
    <row r="1148" ht="15"/>
    <row r="1149" ht="15"/>
    <row r="1150" ht="15"/>
    <row r="1151" ht="15"/>
    <row r="1152"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4" ht="15"/>
    <row r="1275" ht="15"/>
    <row r="1276" ht="15"/>
    <row r="1277" ht="15"/>
    <row r="1278" ht="15"/>
    <row r="1279" ht="15"/>
    <row r="1280" ht="15"/>
    <row r="1281" ht="15"/>
    <row r="1282" ht="15"/>
    <row r="1283" ht="15"/>
    <row r="1291" ht="15"/>
    <row r="1292" ht="15"/>
    <row r="1295" ht="15"/>
    <row r="1296" ht="15"/>
    <row r="1297" ht="15"/>
    <row r="1298" ht="15"/>
    <row r="1299" ht="15"/>
    <row r="1300" ht="15"/>
    <row r="1301" ht="15"/>
    <row r="1302" ht="15"/>
    <row r="1305" ht="15"/>
    <row r="1306" ht="15"/>
    <row r="1307" ht="15"/>
    <row r="1308" ht="15"/>
    <row r="1309" ht="15"/>
    <row r="1310" ht="15"/>
    <row r="1311" ht="15"/>
    <row r="1312" ht="15"/>
    <row r="1313" ht="15"/>
    <row r="1314" ht="15"/>
    <row r="1315" ht="15"/>
    <row r="1316" ht="15"/>
    <row r="1318" ht="15"/>
    <row r="1319" ht="15"/>
    <row r="1320" ht="15"/>
    <row r="1323" ht="15"/>
    <row r="1325" ht="15"/>
    <row r="1327" ht="15"/>
    <row r="1330" ht="15"/>
    <row r="1331" ht="15"/>
    <row r="1332" ht="15"/>
    <row r="1334" ht="15"/>
    <row r="1336" ht="15"/>
  </sheetData>
  <dataValidations count="2">
    <dataValidation allowBlank="1" showInputMessage="1" showErrorMessage="1" sqref="E1" xr:uid="{920C6338-E771-4DAE-8C89-92A9093EA4DE}"/>
    <dataValidation type="list" allowBlank="1" showInputMessage="1" showErrorMessage="1" sqref="E2:E5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35676</v>
      </c>
      <c r="E2" s="108" t="s">
        <v>38998</v>
      </c>
      <c r="F2" s="109">
        <v>45950.657858796294</v>
      </c>
      <c r="G2" s="78">
        <f ca="1">IFERROR(NOW()-F2,"-")</f>
        <v>0.16967025463236496</v>
      </c>
      <c r="H2" s="109">
        <v>45950.649814814817</v>
      </c>
      <c r="I2" s="105" t="str">
        <f>IFERROR(VLOOKUP(D2,DB!A:F,6,0),"")</f>
        <v>Generator-SG</v>
      </c>
      <c r="J2" s="104" t="str">
        <f>IFERROR(VLOOKUP(D2,DB!A:G,7,0),"")</f>
        <v xml:space="preserve">Weak </v>
      </c>
      <c r="K2" s="110" t="s">
        <v>39101</v>
      </c>
      <c r="L2" s="111" t="str">
        <f>IFERROR(VLOOKUP(D2,DB!A:I,9,0),"")</f>
        <v>Latis</v>
      </c>
    </row>
    <row r="3" spans="1:16383" ht="31.5" customHeight="1">
      <c r="A3" s="106"/>
      <c r="B3" s="105" t="str">
        <f>IFERROR(VLOOKUP(D3,DB!A:K,11,0),"")</f>
        <v/>
      </c>
      <c r="C3" s="107"/>
      <c r="D3" s="105"/>
      <c r="E3" s="108"/>
      <c r="F3" s="109"/>
      <c r="G3" s="78">
        <f ca="1">IFERROR(NOW()-F3,"-")</f>
        <v>45950.827529050926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45950.827529050926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45950.827529050926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3"/>
      <c r="E6" s="108"/>
      <c r="F6" s="109"/>
      <c r="G6" s="78">
        <f ca="1">IFERROR(NOW()-F6,"-")</f>
        <v>45950.827529050926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45950.827529050926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45950.827529050926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45950.827529050926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45950.827529050926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45950.827529050926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45950.827529050926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45950.827529050926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45950.827529050926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45950.827529050926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45950.827529050926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45950.827529050926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45950.827529050926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45950.827529050926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45950.827529050926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45950.827529050926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45950.827529050926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45950.827529050926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45950.827529050926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45950.827529050926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45950.827529050926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45950.827529050926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45950.827529050926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45950.827529050926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45950.827529050926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45950.827529050926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45950.827529050926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45950.827529050926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45950.827529050926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45950.827529050926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45950.827529050926</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2025-10-20T16:53:42Z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