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32" documentId="13_ncr:1_{F6CB121F-512D-4AA6-A0C1-0FB36C537598}" xr6:coauthVersionLast="47" xr6:coauthVersionMax="47" xr10:uidLastSave="{F534B681-8578-4411-B7CA-4C84260813DF}"/>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<sst xmlns="http://schemas.openxmlformats.org/spreadsheetml/2006/main" count="178604" uniqueCount="39086">
  <si>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</si>
  <si>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</si>
  <si>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</si>
  <si>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</si>
  <si>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</si>
  <si>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</si>
  <si>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</si>
  <si>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</si>
  <si>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</si>
  <si>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</si>
  <si>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</si>
  <si>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</si>
  <si>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</si>
  <si>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</si>
  <si>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</si>
  <si>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</si>
  <si>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</si>
  <si>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</si>
  <si>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</si>
  <si>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</si>
  <si>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</si>
  <si>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</si>
  <si>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</si>
  <si>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</si>
  <si>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</si>
  <si>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</si>
  <si>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</si>
  <si>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</si>
  <si>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</si>
  <si>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</si>
  <si>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</si>
  <si>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</si>
  <si>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</si>
  <si>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</si>
  <si>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</si>
  <si>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</si>
  <si>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</si>
  <si>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</si>
  <si>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</si>
  <si>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</si>
  <si>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</si>
  <si>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</si>
  <si>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</si>
  <si>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</si>
  <si>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</si>
  <si>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</si>
  <si>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</si>
  <si>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</si>
  <si>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</si>
  <si>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</si>
  <si>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</si>
  <si>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</si>
  <si>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</si>
  <si>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</si>
  <si>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</si>
  <si>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</si>
  <si>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</si>
  <si>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</si>
  <si>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</si>
  <si>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</si>
  <si>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</si>
  <si>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</si>
  <si>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</si>
  <si>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</si>
  <si>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</si>
  <si>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</si>
  <si>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</si>
  <si>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</si>
  <si>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</si>
  <si>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</si>
  <si>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</si>
  <si>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</si>
  <si>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</si>
  <si>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</si>
  <si>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</si>
  <si>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</si>
  <si>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</si>
  <si>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</si>
  <si>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</si>
  <si>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</si>
  <si>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</si>
  <si>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</si>
  <si>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</si>
  <si>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</si>
  <si>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</si>
  <si>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</si>
  <si>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</si>
  <si>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</si>
  <si>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</si>
  <si>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</si>
  <si>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</si>
  <si>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</si>
  <si>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</si>
  <si>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</si>
  <si>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</si>
  <si>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</si>
  <si>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</si>
  <si>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</si>
  <si>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</si>
  <si>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</si>
  <si>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</si>
  <si>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</si>
  <si>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</si>
  <si>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</si>
  <si>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</si>
  <si>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</si>
  <si>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</si>
  <si>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</si>
  <si>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</si>
  <si>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</si>
  <si>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</si>
  <si>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</si>
  <si>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</si>
  <si>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</si>
  <si>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</si>
  <si>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</si>
  <si>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</si>
  <si>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</si>
  <si>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</si>
  <si>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</si>
  <si>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</si>
  <si>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</si>
  <si>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</si>
  <si>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</si>
  <si>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</si>
  <si>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</si>
  <si>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</si>
  <si>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</si>
  <si>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</si>
  <si>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</si>
  <si>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</si>
  <si>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</si>
  <si>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</si>
  <si>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</si>
  <si>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</si>
  <si>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</si>
  <si>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</si>
  <si>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</si>
  <si>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</si>
  <si>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</si>
  <si>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</si>
  <si>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</si>
  <si>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</si>
  <si>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</si>
  <si>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</si>
  <si>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</si>
  <si>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</si>
  <si>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</si>
  <si>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</si>
  <si>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</si>
  <si>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</si>
  <si>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</si>
  <si>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</si>
  <si>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</si>
  <si>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</si>
  <si>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</si>
  <si>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</si>
  <si>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</si>
  <si>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</si>
  <si>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</si>
  <si>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</si>
  <si>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</si>
  <si>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</si>
  <si>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</si>
  <si>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</si>
  <si>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</si>
  <si>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</si>
  <si>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</si>
  <si>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</si>
  <si>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</si>
  <si>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</si>
  <si>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</si>
  <si>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</si>
  <si>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</si>
  <si>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</si>
  <si>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</si>
  <si>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</si>
  <si>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</si>
  <si>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</si>
  <si>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</si>
  <si>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</si>
  <si>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</si>
  <si>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</si>
  <si>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</si>
  <si>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</si>
  <si>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</si>
  <si>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</si>
  <si>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</si>
  <si>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</si>
  <si>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</si>
  <si>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</si>
  <si>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</si>
  <si>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</si>
  <si>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</si>
  <si>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</si>
  <si>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</si>
  <si>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</si>
  <si>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</si>
  <si>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</si>
  <si>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</si>
  <si>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</si>
  <si>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</si>
  <si>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</si>
  <si>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</si>
  <si>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</si>
  <si>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</si>
  <si>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</si>
  <si>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</si>
  <si>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</si>
  <si>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</si>
  <si>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</si>
  <si>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</si>
  <si>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</si>
  <si>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</si>
  <si>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</si>
  <si>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</si>
  <si>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</si>
  <si>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</si>
  <si>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</si>
  <si>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</si>
  <si>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</si>
  <si>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</si>
  <si>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</si>
  <si>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</si>
  <si>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</si>
  <si>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</si>
  <si>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</si>
  <si>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</si>
  <si>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</si>
  <si>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</si>
  <si>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</si>
  <si>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</si>
  <si>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</si>
  <si>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</si>
  <si>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</si>
  <si>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</si>
  <si>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</si>
  <si>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</si>
  <si>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</si>
  <si>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</si>
  <si>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</si>
  <si>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</si>
  <si>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</si>
  <si>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</si>
  <si>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</si>
  <si>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</si>
  <si>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</si>
  <si>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</si>
  <si>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</si>
  <si>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</si>
  <si>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</si>
  <si>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</si>
  <si>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</si>
  <si>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</si>
  <si>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</si>
  <si>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</si>
  <si>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</si>
  <si>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</si>
  <si>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</si>
  <si>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</si>
  <si>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</si>
  <si>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</si>
  <si>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</si>
  <si>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</si>
  <si>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</si>
  <si>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</si>
  <si>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</si>
  <si>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</si>
  <si>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</si>
  <si>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</si>
  <si>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</si>
  <si>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</si>
  <si>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</si>
  <si>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</si>
  <si>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</si>
  <si>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</si>
  <si>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</si>
  <si>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</si>
  <si>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</si>
  <si>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</si>
  <si>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</si>
  <si>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</si>
  <si>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</si>
  <si>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</si>
  <si>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</si>
  <si>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</si>
  <si>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</si>
  <si>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</si>
  <si>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</si>
  <si>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</si>
  <si>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</si>
  <si>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</si>
  <si>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</si>
  <si>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</si>
  <si>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</si>
  <si>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</si>
  <si>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</si>
  <si>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</si>
  <si>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</si>
  <si>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</si>
  <si>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</si>
  <si>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</si>
  <si>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</si>
  <si>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</si>
  <si>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</si>
  <si>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</si>
  <si>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</si>
  <si>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</si>
  <si>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</si>
  <si>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</si>
  <si>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</si>
  <si>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</si>
  <si>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</si>
  <si>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</si>
  <si>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</si>
  <si>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</si>
  <si>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</si>
  <si>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</si>
  <si>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</si>
  <si>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</si>
  <si>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</si>
  <si>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</si>
  <si>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</si>
  <si>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</si>
  <si>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</si>
  <si>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</si>
  <si>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</si>
  <si>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</si>
  <si>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</si>
  <si>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</si>
  <si>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</si>
  <si>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</si>
  <si>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</si>
  <si>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</si>
  <si>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</si>
  <si>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</si>
  <si>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</si>
  <si>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</si>
  <si>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</si>
  <si>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</si>
  <si>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</si>
  <si>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</si>
  <si>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</si>
  <si>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</si>
  <si>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</si>
  <si>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</si>
  <si>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</si>
  <si>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</si>
  <si>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</si>
  <si>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</si>
  <si>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</si>
  <si>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</si>
  <si>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</si>
  <si>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</si>
  <si>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</si>
  <si>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</si>
  <si>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</si>
  <si>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</si>
  <si>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</si>
  <si>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</si>
  <si>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</si>
  <si>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</si>
  <si>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</si>
  <si>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</si>
  <si>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</si>
  <si>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</si>
  <si>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</si>
  <si>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</si>
  <si>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</si>
  <si>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</si>
  <si>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</si>
  <si>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</si>
  <si>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</si>
  <si>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</si>
  <si>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</si>
  <si>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</si>
  <si>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</si>
  <si>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</si>
  <si>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</si>
  <si>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</si>
  <si>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</si>
  <si>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</si>
  <si>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</si>
  <si>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</si>
  <si>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</si>
  <si>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</si>
  <si>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</si>
  <si>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</si>
  <si>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</si>
  <si>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</si>
  <si>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</si>
  <si>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</si>
  <si>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</si>
  <si>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</si>
  <si>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</si>
  <si>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</si>
  <si>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</si>
  <si>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</si>
  <si>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</si>
  <si>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</si>
  <si>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</si>
  <si>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</si>
  <si>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</si>
  <si>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</si>
  <si>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</si>
  <si>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</si>
  <si>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</si>
  <si>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</si>
  <si>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</si>
  <si>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</si>
  <si>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</si>
  <si>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</si>
  <si>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</si>
  <si>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</si>
  <si>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</si>
  <si>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</si>
  <si>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</si>
  <si>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</si>
  <si>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</si>
  <si>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</si>
  <si>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</si>
  <si>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</si>
  <si>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</si>
  <si>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</si>
  <si>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</si>
  <si>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</si>
  <si>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</si>
  <si>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</si>
  <si>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</si>
  <si>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</si>
  <si>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</si>
  <si>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</si>
  <si>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</si>
  <si>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</si>
  <si>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</si>
  <si>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</si>
  <si>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</si>
  <si>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</si>
  <si>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</si>
  <si>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</si>
  <si>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</si>
  <si>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</si>
  <si>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</si>
  <si>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</si>
  <si>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</si>
  <si>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</si>
  <si>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</si>
  <si>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</si>
  <si>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</si>
  <si>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</si>
  <si>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</si>
  <si>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</si>
  <si>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</si>
  <si>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</si>
  <si>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</si>
  <si>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</si>
  <si>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</si>
  <si>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</si>
  <si>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</si>
  <si>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</si>
  <si>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</si>
  <si>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</si>
  <si>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</si>
  <si>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</si>
  <si>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</si>
  <si>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</si>
  <si>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</si>
  <si>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</si>
  <si>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</si>
  <si>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</si>
  <si>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</si>
  <si>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</si>
  <si>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</si>
  <si>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</si>
  <si>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</si>
  <si>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</si>
  <si>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</si>
  <si>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</si>
  <si>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</si>
  <si>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</si>
  <si>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</si>
  <si>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</si>
  <si>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</si>
  <si>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</si>
  <si>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</si>
  <si>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</si>
  <si>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</si>
  <si>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</si>
  <si>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</si>
  <si>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</si>
  <si>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</si>
  <si>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</si>
  <si>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</si>
  <si>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</si>
  <si>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</si>
  <si>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</si>
  <si>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</si>
  <si>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</si>
  <si>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</si>
  <si>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</si>
  <si>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</si>
  <si>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</si>
  <si>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</si>
  <si>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</si>
  <si>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</si>
  <si>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</si>
  <si>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</si>
  <si>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</si>
  <si>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</si>
  <si>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</si>
  <si>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</si>
  <si>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</si>
  <si>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</si>
  <si>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</si>
  <si>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</si>
  <si>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</si>
  <si>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</si>
  <si>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</si>
  <si>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</si>
  <si>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</si>
  <si>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</si>
  <si>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</si>
  <si>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</si>
  <si>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</si>
  <si>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</si>
  <si>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</si>
  <si>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</si>
  <si>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</si>
  <si>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</si>
  <si>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</si>
  <si>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</si>
  <si>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</si>
  <si>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</si>
  <si>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</si>
  <si>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</si>
  <si>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</si>
  <si>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</si>
  <si>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</si>
  <si>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</si>
  <si>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</si>
  <si>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</si>
  <si>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</si>
  <si>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</si>
  <si>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</si>
  <si>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</si>
  <si>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</si>
  <si>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</si>
  <si>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</si>
  <si>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</si>
  <si>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</si>
  <si>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</si>
  <si>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</si>
  <si>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</si>
  <si>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</si>
  <si>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</si>
  <si>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</si>
  <si>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</si>
  <si>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</si>
  <si>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</si>
  <si>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</si>
  <si>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</si>
  <si>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</si>
  <si>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</si>
  <si>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</si>
  <si>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</si>
  <si>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</si>
  <si>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</si>
  <si>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</si>
  <si>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</si>
  <si>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</si>
  <si>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</si>
  <si>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</si>
  <si>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</si>
  <si>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</si>
  <si>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</si>
  <si>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</si>
  <si>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</si>
  <si>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</si>
  <si>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</si>
  <si>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</si>
  <si>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</si>
  <si>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</si>
  <si>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</si>
  <si>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</si>
  <si>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</si>
  <si>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</si>
  <si>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</si>
  <si>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</si>
  <si>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</si>
  <si>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</si>
  <si>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</si>
  <si>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</si>
  <si>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</si>
  <si>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</si>
  <si>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</si>
  <si>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</si>
  <si>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</si>
  <si>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</si>
  <si>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</si>
  <si>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</si>
  <si>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</si>
  <si>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</si>
  <si>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</si>
  <si>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</si>
  <si>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</si>
  <si>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</si>
  <si>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</si>
  <si>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</si>
  <si>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</si>
  <si>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</si>
  <si>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</si>
  <si>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</si>
  <si>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</si>
  <si>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</si>
  <si>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</si>
  <si>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</si>
  <si>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</si>
  <si>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</si>
  <si>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</si>
  <si>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</si>
  <si>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</si>
  <si>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</si>
  <si>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</si>
  <si>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</si>
  <si>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</si>
  <si>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</si>
  <si>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</si>
  <si>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</si>
  <si>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</si>
  <si>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</si>
  <si>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</si>
  <si>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</si>
  <si>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</si>
  <si>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</si>
  <si>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</si>
  <si>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</si>
  <si>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</si>
  <si>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</si>
  <si>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</si>
  <si>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</si>
  <si>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</si>
  <si>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</si>
  <si>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</si>
  <si>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</si>
  <si>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</si>
  <si>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</si>
  <si>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</si>
  <si>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</si>
  <si>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</si>
  <si>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</si>
  <si>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</si>
  <si>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</si>
  <si>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</si>
  <si>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</si>
  <si>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</si>
  <si>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</si>
  <si>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</si>
  <si>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</si>
  <si>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</si>
  <si>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</si>
  <si>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</si>
  <si>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</si>
  <si>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</si>
  <si>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</si>
  <si>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</si>
  <si>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</si>
  <si>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</si>
  <si>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</si>
  <si>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</si>
  <si>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</si>
  <si>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</si>
  <si>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</si>
  <si>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</si>
  <si>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</si>
  <si>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</si>
  <si>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</si>
  <si>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</si>
  <si>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</si>
  <si>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</si>
  <si>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</si>
  <si>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</si>
  <si>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</si>
  <si>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</si>
  <si>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</si>
  <si>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</si>
  <si>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</si>
  <si>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</si>
  <si>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</si>
  <si>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</si>
  <si>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</si>
  <si>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</si>
  <si>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</si>
  <si>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</si>
  <si>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</si>
  <si>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</si>
  <si>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</si>
  <si>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</si>
  <si>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</si>
  <si>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</si>
  <si>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</si>
  <si>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</si>
  <si>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</si>
  <si>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</si>
  <si>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</si>
  <si>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</si>
  <si>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</si>
  <si>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</si>
  <si>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</si>
  <si>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</si>
  <si>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</si>
  <si>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</si>
  <si>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</si>
  <si>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</si>
  <si>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</si>
  <si>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</si>
  <si>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</si>
  <si>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</si>
  <si>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</si>
  <si>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</si>
  <si>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</si>
  <si>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</si>
  <si>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</si>
  <si>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</si>
  <si>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</si>
  <si>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</si>
  <si>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</si>
  <si>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</si>
  <si>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</si>
  <si>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</si>
  <si>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</si>
  <si>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</si>
  <si>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</si>
  <si>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</si>
  <si>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</si>
  <si>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</si>
  <si>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</si>
  <si>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</si>
  <si>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</si>
  <si>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</si>
  <si>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</si>
  <si>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</si>
  <si>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</si>
  <si>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</si>
  <si>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</si>
  <si>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</si>
  <si>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</si>
  <si>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</si>
  <si>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</si>
  <si>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</si>
  <si>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</si>
  <si>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</si>
  <si>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</si>
  <si>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</si>
  <si>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</si>
  <si>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</si>
  <si>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</si>
  <si>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</si>
  <si>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</si>
  <si>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</si>
  <si>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</si>
  <si>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</si>
  <si>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</si>
  <si>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</si>
  <si>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</si>
  <si>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</si>
  <si>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</si>
  <si>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</si>
  <si>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</si>
  <si>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</si>
  <si>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</si>
  <si>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</si>
  <si>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</si>
  <si>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</si>
  <si>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</si>
  <si>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</si>
  <si>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</si>
  <si>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</si>
  <si>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</si>
  <si>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</si>
  <si>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</si>
  <si>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</si>
  <si>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</si>
  <si>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</si>
  <si>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</si>
  <si>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</si>
  <si>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</si>
  <si>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</si>
  <si>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</si>
  <si>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</si>
  <si>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</si>
  <si>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</si>
  <si>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</si>
  <si>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</si>
  <si>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</si>
  <si>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</si>
  <si>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</si>
  <si>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</si>
  <si>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</si>
  <si>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</si>
  <si>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</si>
  <si>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</si>
  <si>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</si>
  <si>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</si>
  <si>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</si>
  <si>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</si>
  <si>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</si>
  <si>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</si>
  <si>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</si>
  <si>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</si>
  <si>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</si>
  <si>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</si>
  <si>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</si>
  <si>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</si>
  <si>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</si>
  <si>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</si>
  <si>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</si>
  <si>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</si>
  <si>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</si>
  <si>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</si>
  <si>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</si>
  <si>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</si>
  <si>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</si>
  <si>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</si>
  <si>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</si>
  <si>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</si>
  <si>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</si>
  <si>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</si>
  <si>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</si>
  <si>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</si>
  <si>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</si>
  <si>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</si>
  <si>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</si>
  <si>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</si>
  <si>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</si>
  <si>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</si>
  <si>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</si>
  <si>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</si>
  <si>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</si>
  <si>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</si>
  <si>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</si>
  <si>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</si>
  <si>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</si>
  <si>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</si>
  <si>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</si>
  <si>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</si>
  <si>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</si>
  <si>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</si>
  <si>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</si>
  <si>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</si>
  <si>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</si>
  <si>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</si>
  <si>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</si>
  <si>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</si>
  <si>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</si>
  <si>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</si>
  <si>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</si>
  <si>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</si>
  <si>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</si>
  <si>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</si>
  <si>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</si>
  <si>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</si>
  <si>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</si>
  <si>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</si>
  <si>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</si>
  <si>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</si>
  <si>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</si>
  <si>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</si>
  <si>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</si>
  <si>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</si>
  <si>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</si>
  <si>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</si>
  <si>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</si>
  <si>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</si>
  <si>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</si>
  <si>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</si>
  <si>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</si>
  <si>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</si>
  <si>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</si>
  <si>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</si>
  <si>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</si>
  <si>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</si>
  <si>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</si>
  <si>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</si>
  <si>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</si>
  <si>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</si>
  <si>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</si>
  <si>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</si>
  <si>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</si>
  <si>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</si>
  <si>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</si>
  <si>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</si>
  <si>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</si>
  <si>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</si>
  <si>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</si>
  <si>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</si>
  <si>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</si>
  <si>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</si>
  <si>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</si>
  <si>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</si>
  <si>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</si>
  <si>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</si>
  <si>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</si>
  <si>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</si>
  <si>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</si>
  <si>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</si>
  <si>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</si>
  <si>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</si>
  <si>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</si>
  <si>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</si>
  <si>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</si>
  <si>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</si>
  <si>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</si>
  <si>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</si>
  <si>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</si>
  <si>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</si>
  <si>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</si>
  <si>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</si>
  <si>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</si>
  <si>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</si>
  <si>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</si>
  <si>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</si>
  <si>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</si>
  <si>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</si>
  <si>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</si>
  <si>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</si>
  <si>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</si>
  <si>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</si>
  <si>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</si>
  <si>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</si>
  <si>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</si>
  <si>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</si>
  <si>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</si>
  <si>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</si>
  <si>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</si>
  <si>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</si>
  <si>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</si>
  <si>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</si>
  <si>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</si>
  <si>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</si>
  <si>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</si>
  <si>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</si>
  <si>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</si>
  <si>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</si>
  <si>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</si>
  <si>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</si>
  <si>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</si>
  <si>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</si>
  <si>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</si>
  <si>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</si>
  <si>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</si>
  <si>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</si>
  <si>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</si>
  <si>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</si>
  <si>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</si>
  <si>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</si>
  <si>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</si>
  <si>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</si>
  <si>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</si>
  <si>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</si>
  <si>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</si>
  <si>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</si>
  <si>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</si>
  <si>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</si>
  <si>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</si>
  <si>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</si>
  <si>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</si>
  <si>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</si>
  <si>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</si>
  <si>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</si>
  <si>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</si>
  <si>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</si>
  <si>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</si>
  <si>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</si>
  <si>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</si>
  <si>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</si>
  <si>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</si>
  <si>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</si>
  <si>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</si>
  <si>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</si>
  <si>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</si>
  <si>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</si>
  <si>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</si>
  <si>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</si>
  <si>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</si>
  <si>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</si>
  <si>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</si>
  <si>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</si>
  <si>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</si>
  <si>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</si>
  <si>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</si>
  <si>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</si>
  <si>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</si>
  <si>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</si>
  <si>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</si>
  <si>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</si>
  <si>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</si>
  <si>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</si>
  <si>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</si>
  <si>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</si>
  <si>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</si>
  <si>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</si>
  <si>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</si>
  <si>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</si>
  <si>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</si>
  <si>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</si>
  <si>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</si>
  <si>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</si>
  <si>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</si>
  <si>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</si>
  <si>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</si>
  <si>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</si>
  <si>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</si>
  <si>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</si>
  <si>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</si>
  <si>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</si>
  <si>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</si>
  <si>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</si>
  <si>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</si>
  <si>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</si>
  <si>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</si>
  <si>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</si>
  <si>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</si>
  <si>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</si>
  <si>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</si>
  <si>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</si>
  <si>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</si>
  <si>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</si>
  <si>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</si>
  <si>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</si>
  <si>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</si>
  <si>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</si>
  <si>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</si>
  <si>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</si>
  <si>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</si>
  <si>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</si>
  <si>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</si>
  <si>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</si>
  <si>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</si>
  <si>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</si>
  <si>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</si>
  <si>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</si>
  <si>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</si>
  <si>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</si>
  <si>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</si>
  <si>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</si>
  <si>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</si>
  <si>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</si>
  <si>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</si>
  <si>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</si>
  <si>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</si>
  <si>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</si>
  <si>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</si>
  <si>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</si>
  <si>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</si>
  <si>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</si>
  <si>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</si>
  <si>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</si>
  <si>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</si>
  <si>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</si>
  <si>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</si>
  <si>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</si>
  <si>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</si>
  <si>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</si>
  <si>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</si>
  <si>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</si>
  <si>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</si>
  <si>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</si>
  <si>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</si>
  <si>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</si>
  <si>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</si>
  <si>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</si>
  <si>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</si>
  <si>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</si>
  <si>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</si>
  <si>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</si>
  <si>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</si>
  <si>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</si>
  <si>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</si>
  <si>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</si>
  <si>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</si>
  <si>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</si>
  <si>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</si>
  <si>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</si>
  <si>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</si>
  <si>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</si>
  <si>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</si>
  <si>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</si>
  <si>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</si>
  <si>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</si>
  <si>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</si>
  <si>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</si>
  <si>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</si>
  <si>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</si>
  <si>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</si>
  <si>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</si>
  <si>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</si>
  <si>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</si>
  <si>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</si>
  <si>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</si>
  <si>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</si>
  <si>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</si>
  <si>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</si>
  <si>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</si>
  <si>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</si>
  <si>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</si>
  <si>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</si>
  <si>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</si>
  <si>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</si>
  <si>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</si>
  <si>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</si>
  <si>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</si>
  <si>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</si>
  <si>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</si>
  <si>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</si>
  <si>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</si>
  <si>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</si>
  <si>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</si>
  <si>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</si>
  <si>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</si>
  <si>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</si>
  <si>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</si>
  <si>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</si>
  <si>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</si>
  <si>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</si>
  <si>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</si>
  <si>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</si>
  <si>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</si>
  <si>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</si>
  <si>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</si>
  <si>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</si>
  <si>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</si>
  <si>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</si>
  <si>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</si>
  <si>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</si>
  <si>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</si>
  <si>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</si>
  <si>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</si>
  <si>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</si>
  <si>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</si>
  <si>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</si>
  <si>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</si>
  <si>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</si>
  <si>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</si>
  <si>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</si>
  <si>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</si>
  <si>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</si>
  <si>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</si>
  <si>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</si>
  <si>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</si>
  <si>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</si>
  <si>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</si>
  <si>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</si>
  <si>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</si>
  <si>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</si>
  <si>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</si>
  <si>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</si>
  <si>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</si>
  <si>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</si>
  <si>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</si>
  <si>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</si>
  <si>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</si>
  <si>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</si>
  <si>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</si>
  <si>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</si>
  <si>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</si>
  <si>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</si>
  <si>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</si>
  <si>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</si>
  <si>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</si>
  <si>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</si>
  <si>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</si>
  <si>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</si>
  <si>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</si>
  <si>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</si>
  <si>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</si>
  <si>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</si>
  <si>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</si>
  <si>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</si>
  <si>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</si>
  <si>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</si>
  <si>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</si>
  <si>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</si>
  <si>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</si>
  <si>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</si>
  <si>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</si>
  <si>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</si>
  <si>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</si>
  <si>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</si>
  <si>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</si>
  <si>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</si>
  <si>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</si>
  <si>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</si>
  <si>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</si>
  <si>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</si>
  <si>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</si>
  <si>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</si>
  <si>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</si>
  <si>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</si>
  <si>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</si>
  <si>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</si>
  <si>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</si>
  <si>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</si>
  <si>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</si>
  <si>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</si>
  <si>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</si>
  <si>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</si>
  <si>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</si>
  <si>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</si>
  <si>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</si>
  <si>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</si>
  <si>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</si>
  <si>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</si>
  <si>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</si>
  <si>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</si>
  <si>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</si>
  <si>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</si>
  <si>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</si>
  <si>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</si>
  <si>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</si>
  <si>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</si>
  <si>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</si>
  <si>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</si>
  <si>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</si>
  <si>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</si>
  <si>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</si>
  <si>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</si>
  <si>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</si>
  <si>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</si>
  <si>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</si>
  <si>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</si>
  <si>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</si>
  <si>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</si>
  <si>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</si>
  <si>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</si>
  <si>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</si>
  <si>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</si>
  <si>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</si>
  <si>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</si>
  <si>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</si>
  <si>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</si>
  <si>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</si>
  <si>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</si>
  <si>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</si>
  <si>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</si>
  <si>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</si>
  <si>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</si>
  <si>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</si>
  <si>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</si>
  <si>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</si>
  <si>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</si>
  <si>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</si>
  <si>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</si>
  <si>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</si>
  <si>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</si>
  <si>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</si>
  <si>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</si>
  <si>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</si>
  <si>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</si>
  <si>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</si>
  <si>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</si>
  <si>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</si>
  <si>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</si>
  <si>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</si>
  <si>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</si>
  <si>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</si>
  <si>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</si>
  <si>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</si>
  <si>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</si>
  <si>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</si>
  <si>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</si>
  <si>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</si>
  <si>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</si>
  <si>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</si>
  <si>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</si>
  <si>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</si>
  <si>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</si>
  <si>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</si>
  <si>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</si>
  <si>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</si>
  <si>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</si>
  <si>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</si>
  <si>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</si>
  <si>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</si>
  <si>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</si>
  <si>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</si>
  <si>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</si>
  <si>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</si>
  <si>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</si>
  <si>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</si>
  <si>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</si>
  <si>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</si>
  <si>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</si>
  <si>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</si>
  <si>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</si>
  <si>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</si>
  <si>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</si>
  <si>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</si>
  <si>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</si>
  <si>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</si>
  <si>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</si>
  <si>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</si>
  <si>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</si>
  <si>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</si>
  <si>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</si>
  <si>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</si>
  <si>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</si>
  <si>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</si>
  <si>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</si>
  <si>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</si>
  <si>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</si>
  <si>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</si>
  <si>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</si>
  <si>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</si>
  <si>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</si>
  <si>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</si>
  <si>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</si>
  <si>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</si>
  <si>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</si>
  <si>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</si>
  <si>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</si>
  <si>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</si>
  <si>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</si>
  <si>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</si>
  <si>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</si>
  <si>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</si>
  <si>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</si>
  <si>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</si>
  <si>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</si>
  <si>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</si>
  <si>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</si>
  <si>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</si>
  <si>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</si>
  <si>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</si>
  <si>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</si>
  <si>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</si>
  <si>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</si>
  <si>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</si>
  <si>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</si>
  <si>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</si>
  <si>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</si>
  <si>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</si>
  <si>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</si>
  <si>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</si>
  <si>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</si>
  <si>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</si>
  <si>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</si>
  <si>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</si>
  <si>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</si>
  <si>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</si>
  <si>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</si>
  <si>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</si>
  <si>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</si>
  <si>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</si>
  <si>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</si>
  <si>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</si>
  <si>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</si>
  <si>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</si>
  <si>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</si>
  <si>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</si>
  <si>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</si>
  <si>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</si>
  <si>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</si>
  <si>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</si>
  <si>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</si>
  <si>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</si>
  <si>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</si>
  <si>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</si>
  <si>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</si>
  <si>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</si>
  <si>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</si>
  <si>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</si>
  <si>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</si>
  <si>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</si>
  <si>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</si>
  <si>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</si>
  <si>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</si>
  <si>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</si>
  <si>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</si>
  <si>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</si>
  <si>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</si>
  <si>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</si>
  <si>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</si>
  <si>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</si>
  <si>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</si>
  <si>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</si>
  <si>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</si>
  <si>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</si>
  <si>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</si>
  <si>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</si>
  <si>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</si>
  <si>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</si>
  <si>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</si>
  <si>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</si>
  <si>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</si>
  <si>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</si>
  <si>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</si>
  <si>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</si>
  <si>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</si>
  <si>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</si>
  <si>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</si>
  <si>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</si>
  <si>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</si>
  <si>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</si>
  <si>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</si>
  <si>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</si>
  <si>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</si>
  <si>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</si>
  <si>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</si>
  <si>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</si>
  <si>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</si>
  <si>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</si>
  <si>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</si>
  <si>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</si>
  <si>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</si>
  <si>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</si>
  <si>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</si>
  <si>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</si>
  <si>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</si>
  <si>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</si>
  <si>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</si>
  <si>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</si>
  <si>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</si>
  <si>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</si>
  <si>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</si>
  <si>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</si>
  <si>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</si>
  <si>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</si>
  <si>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</si>
  <si>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</si>
  <si>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</si>
  <si>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</si>
  <si>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</si>
  <si>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</si>
  <si>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</si>
  <si>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</si>
  <si>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</si>
  <si>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</si>
  <si>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</si>
  <si>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</si>
  <si>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</si>
  <si>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</si>
  <si>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</si>
  <si>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</si>
  <si>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</si>
  <si>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</si>
  <si>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</si>
  <si>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</si>
  <si>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</si>
  <si>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</si>
  <si>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</si>
  <si>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</si>
  <si>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</si>
  <si>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</si>
  <si>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</si>
  <si>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</si>
  <si>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</si>
  <si>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</si>
  <si>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</si>
  <si>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</si>
  <si>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</si>
  <si>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</si>
  <si>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</si>
  <si>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</si>
  <si>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</si>
  <si>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</si>
  <si>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</si>
  <si>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</si>
  <si>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</si>
  <si>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</si>
  <si>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</si>
  <si>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</si>
  <si>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</si>
  <si>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</si>
  <si>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</si>
  <si>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</si>
  <si>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</si>
  <si>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</si>
  <si>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</si>
  <si>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</si>
  <si>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</si>
  <si>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</si>
  <si>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</si>
  <si>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</si>
  <si>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</si>
  <si>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</si>
  <si>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</si>
  <si>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</si>
  <si>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</si>
  <si>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</si>
  <si>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</si>
  <si>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</si>
  <si>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</si>
  <si>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</si>
  <si>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</si>
  <si>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</si>
  <si>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</si>
  <si>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</si>
  <si>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</si>
  <si>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</si>
  <si>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</si>
  <si>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</si>
  <si>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</si>
  <si>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</si>
  <si>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</si>
  <si>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</si>
  <si>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</si>
  <si>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</si>
  <si>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</si>
  <si>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</si>
  <si>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</si>
  <si>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</si>
  <si>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</si>
  <si>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</si>
  <si>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</si>
  <si>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</si>
  <si>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</si>
  <si>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</si>
  <si>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</si>
  <si>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</si>
  <si>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</si>
  <si>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</si>
  <si>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</si>
  <si>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</si>
  <si>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</si>
  <si>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</si>
  <si>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</si>
  <si>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</si>
  <si>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</si>
  <si>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</si>
  <si>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</si>
  <si>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</si>
  <si>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</si>
  <si>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</si>
  <si>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</si>
  <si>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</si>
  <si>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</si>
  <si>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</si>
  <si>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</si>
  <si>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</si>
  <si>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</si>
  <si>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</si>
  <si>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</si>
  <si>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</si>
  <si>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</si>
  <si>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</si>
  <si>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</si>
  <si>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</si>
  <si>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</si>
  <si>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</si>
  <si>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</si>
  <si>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</si>
  <si>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</si>
  <si>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</si>
  <si>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</si>
  <si>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</si>
  <si>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</si>
  <si>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</si>
  <si>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</si>
  <si>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</si>
  <si>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</si>
  <si>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</si>
  <si>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</si>
  <si>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</si>
  <si>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</si>
  <si>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</si>
  <si>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</si>
  <si>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</si>
  <si>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</si>
  <si>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</si>
  <si>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</si>
  <si>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</si>
  <si>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</si>
  <si>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</si>
  <si>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</si>
  <si>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</si>
  <si>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</si>
  <si>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</si>
  <si>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</si>
  <si>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</si>
  <si>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</si>
  <si>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</si>
  <si>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</si>
  <si>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</si>
  <si>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</si>
  <si>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</si>
  <si>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</si>
  <si>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</si>
  <si>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</si>
  <si>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</si>
  <si>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</si>
  <si>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</si>
  <si>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</si>
  <si>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</si>
  <si>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</si>
  <si>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</si>
  <si>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</si>
  <si>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</si>
  <si>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</si>
  <si>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</si>
  <si>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</si>
  <si>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</si>
  <si>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</si>
  <si>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</si>
  <si>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</si>
  <si>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</si>
  <si>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</si>
  <si>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</si>
  <si>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</si>
  <si>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</si>
  <si>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</si>
  <si>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</si>
  <si>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</si>
  <si>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</si>
  <si>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</si>
  <si>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</si>
  <si>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</si>
  <si>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</si>
  <si>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</si>
  <si>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</si>
  <si>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</si>
  <si>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</si>
  <si>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</si>
  <si>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</si>
  <si>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</si>
  <si>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</si>
  <si>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</si>
  <si>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</si>
  <si>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</si>
  <si>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</si>
  <si>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</si>
  <si>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</si>
  <si>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</si>
  <si>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</si>
  <si>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</si>
  <si>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</si>
  <si>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</si>
  <si>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</si>
  <si>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</si>
  <si>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</si>
  <si>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</si>
  <si>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</si>
  <si>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</si>
  <si>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</si>
  <si>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</si>
  <si>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</si>
  <si>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</si>
  <si>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</si>
  <si>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</si>
  <si>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</si>
  <si>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</si>
  <si>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</si>
  <si>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</si>
  <si>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</si>
  <si>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</si>
  <si>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</si>
  <si>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</si>
  <si>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</si>
  <si>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</si>
  <si>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</si>
  <si>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</si>
  <si>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</si>
  <si>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</si>
  <si>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</si>
  <si>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</si>
  <si>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</si>
  <si>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</si>
  <si>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</si>
  <si>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</si>
  <si>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</si>
  <si>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</si>
  <si>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</si>
  <si>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</si>
  <si>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</si>
  <si>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</si>
  <si>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</si>
  <si>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</si>
  <si>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</si>
  <si>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</si>
  <si>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</si>
  <si>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</si>
  <si>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</si>
  <si>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</si>
  <si>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</si>
  <si>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</si>
  <si>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</si>
  <si>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</si>
  <si>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</si>
  <si>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</si>
  <si>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</si>
  <si>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</si>
  <si>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</si>
  <si>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</si>
  <si>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</si>
  <si>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</si>
  <si>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</si>
  <si>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</si>
  <si>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</si>
  <si>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</si>
  <si>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</si>
  <si>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</si>
  <si>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</si>
  <si>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</si>
  <si>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</si>
  <si>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</si>
  <si>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</si>
  <si>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</si>
  <si>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</si>
  <si>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</si>
  <si>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</si>
  <si>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</si>
  <si>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</si>
  <si>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</si>
  <si>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</si>
  <si>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</si>
  <si>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</si>
  <si>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</si>
  <si>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</si>
  <si>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</si>
  <si>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</si>
  <si>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</si>
  <si>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</si>
  <si>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</si>
  <si>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</si>
  <si>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</si>
  <si>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</si>
  <si>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</si>
  <si>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</si>
  <si>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</si>
  <si>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</si>
  <si>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</si>
  <si>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</si>
  <si>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</si>
  <si>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</si>
  <si>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</si>
  <si>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</si>
  <si>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</si>
  <si>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</si>
  <si>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</si>
  <si>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</si>
  <si>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</si>
  <si>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</si>
  <si>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</si>
  <si>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</si>
  <si>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</si>
  <si>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</si>
  <si>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</si>
  <si>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</si>
  <si>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</si>
  <si>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</si>
  <si>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</si>
  <si>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</si>
  <si>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</si>
  <si>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</si>
  <si>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</si>
  <si>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</si>
  <si>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</si>
  <si>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</si>
  <si>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</si>
  <si>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</si>
  <si>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</si>
  <si>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</si>
  <si>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</si>
  <si>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</si>
  <si>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</si>
  <si>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</si>
  <si>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</si>
  <si>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</si>
  <si>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</si>
  <si>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</si>
  <si>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</si>
  <si>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</si>
  <si>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</si>
  <si>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</si>
  <si>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</si>
  <si>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</si>
  <si>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</si>
  <si>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</si>
  <si>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</si>
  <si>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</si>
  <si>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</si>
  <si>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</si>
  <si>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</si>
  <si>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</si>
  <si>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</si>
  <si>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</si>
  <si>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</si>
  <si>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</si>
  <si>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</si>
  <si>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</si>
  <si>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</si>
  <si>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</si>
  <si>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</si>
  <si>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</si>
  <si>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</si>
  <si>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</si>
  <si>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</si>
  <si>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</si>
  <si>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</si>
  <si>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</si>
  <si>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</si>
  <si>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</si>
  <si>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</si>
  <si>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</si>
  <si>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</si>
  <si>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</si>
  <si>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</si>
  <si>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</si>
  <si>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</si>
  <si>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</si>
  <si>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</si>
  <si>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</si>
  <si>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</si>
  <si>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</si>
  <si>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</si>
  <si>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</si>
  <si>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</si>
  <si>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</si>
  <si>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</si>
  <si>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</si>
  <si>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</si>
  <si>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</si>
  <si>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</si>
  <si>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</si>
  <si>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</si>
  <si>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</si>
  <si>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</si>
  <si>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</si>
  <si>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</si>
  <si>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</si>
  <si>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</si>
  <si>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</si>
  <si>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</si>
  <si>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</si>
  <si>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</si>
  <si>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</si>
  <si>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</si>
  <si>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</si>
  <si>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</si>
  <si>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</si>
  <si>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</si>
  <si>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</si>
  <si>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</si>
  <si>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</si>
  <si>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</si>
  <si>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</si>
  <si>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</si>
  <si>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</si>
  <si>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</si>
  <si>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</si>
  <si>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</si>
  <si>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</si>
  <si>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</si>
  <si>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</si>
  <si>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</si>
  <si>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</si>
  <si>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</si>
  <si>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</si>
  <si>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</si>
  <si>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</si>
  <si>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</si>
  <si>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</si>
  <si>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</si>
  <si>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</si>
  <si>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</si>
  <si>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</si>
  <si>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</si>
  <si>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</si>
  <si>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</si>
  <si>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</si>
  <si>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</si>
  <si>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</si>
  <si>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</si>
  <si>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</si>
  <si>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</si>
  <si>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</si>
  <si>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</si>
  <si>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</si>
  <si>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</si>
  <si>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</si>
  <si>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</si>
  <si>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</si>
  <si>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</si>
  <si>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</si>
  <si>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</si>
  <si>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</si>
  <si>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</si>
  <si>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</si>
  <si>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</si>
  <si>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</si>
  <si>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</si>
  <si>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</si>
  <si>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</si>
  <si>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</si>
  <si>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</si>
  <si>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</si>
  <si>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</si>
  <si>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</si>
  <si>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</si>
  <si>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</si>
  <si>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</si>
  <si>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</si>
  <si>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</si>
  <si>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</si>
  <si>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</si>
  <si>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</si>
  <si>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</si>
  <si>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</si>
  <si>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</si>
  <si>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</si>
  <si>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</si>
  <si>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</si>
  <si>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</si>
  <si>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</si>
  <si>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</si>
  <si>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</si>
  <si>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</si>
  <si>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</si>
  <si>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</si>
  <si>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</si>
  <si>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</si>
  <si>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</si>
  <si>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</si>
  <si>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</si>
  <si>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</si>
  <si>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</si>
  <si>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</si>
  <si>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</si>
  <si>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</si>
  <si>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</si>
  <si>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</si>
  <si>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</si>
  <si>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</si>
  <si>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</si>
  <si>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</si>
  <si>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</si>
  <si>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</si>
  <si>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</si>
  <si>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</si>
  <si>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</si>
  <si>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</si>
  <si>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</si>
  <si>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</si>
  <si>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</si>
  <si>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</si>
  <si>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</si>
  <si>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</si>
  <si>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</si>
  <si>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</si>
  <si>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</si>
  <si>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</si>
  <si>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</si>
  <si>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</si>
  <si>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</si>
  <si>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</si>
  <si>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</si>
  <si>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</si>
  <si>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</si>
  <si>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</si>
  <si>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</si>
  <si>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</si>
  <si>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</si>
  <si>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</si>
  <si>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</si>
  <si>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</si>
  <si>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</si>
  <si>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</si>
  <si>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</si>
  <si>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</si>
  <si>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</si>
  <si>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</si>
  <si>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</si>
  <si>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</si>
  <si>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</si>
  <si>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</si>
  <si>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</si>
  <si>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</si>
  <si>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</si>
  <si>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</si>
  <si>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</si>
  <si>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</si>
  <si>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</si>
  <si>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</si>
  <si>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</si>
  <si>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</si>
  <si>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</si>
  <si>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</si>
  <si>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</si>
  <si>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</si>
  <si>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</si>
  <si>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</si>
  <si>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</si>
  <si>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</si>
  <si>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</si>
  <si>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</si>
  <si>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</si>
  <si>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</si>
  <si>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</si>
  <si>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</si>
  <si>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</si>
  <si>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</si>
  <si>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</si>
  <si>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</si>
  <si>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</si>
  <si>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</si>
  <si>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</si>
  <si>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</si>
  <si>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</si>
  <si>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</si>
  <si>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</si>
  <si>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</si>
  <si>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</si>
  <si>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</si>
  <si>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</si>
  <si>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</si>
  <si>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</si>
  <si>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</si>
  <si>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</si>
  <si>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</si>
  <si>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</si>
  <si>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</si>
  <si>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</si>
  <si>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</si>
  <si>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</si>
  <si>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</si>
  <si>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</si>
  <si>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</si>
  <si>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</si>
  <si>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</si>
  <si>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</si>
  <si>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</si>
  <si>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</si>
  <si>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</si>
  <si>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</si>
  <si>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</si>
  <si>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</si>
  <si>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</si>
  <si>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</si>
  <si>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</si>
  <si>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</si>
  <si>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</si>
  <si>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</si>
  <si>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</si>
  <si>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</si>
  <si>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</si>
  <si>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</si>
  <si>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</si>
  <si>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</si>
  <si>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</si>
  <si>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</si>
  <si>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</si>
  <si>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</si>
  <si>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</si>
  <si>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</si>
  <si>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</si>
  <si>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</si>
  <si>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</si>
  <si>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</si>
  <si>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</si>
  <si>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</si>
  <si>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</si>
  <si>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</si>
  <si>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</si>
  <si>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</si>
  <si>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</si>
  <si>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</si>
  <si>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</si>
  <si>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</si>
  <si>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</si>
  <si>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</si>
  <si>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</si>
  <si>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</si>
  <si>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</si>
  <si>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</si>
  <si>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</si>
  <si>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</si>
  <si>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</si>
  <si>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</si>
  <si>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</si>
  <si>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</si>
  <si>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</si>
  <si>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</si>
  <si>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</si>
  <si>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</si>
  <si>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</si>
  <si>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</si>
  <si>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</si>
  <si>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</si>
  <si>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</si>
  <si>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</si>
  <si>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</si>
  <si>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</si>
  <si>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</si>
  <si>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</si>
  <si>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</si>
  <si>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</si>
  <si>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</si>
  <si>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</si>
  <si>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</si>
  <si>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</si>
  <si>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</si>
  <si>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</si>
  <si>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</si>
  <si>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</si>
  <si>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</si>
  <si>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</si>
  <si>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</si>
  <si>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</si>
  <si>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</si>
  <si>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</si>
  <si>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</si>
  <si>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</si>
  <si>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</si>
  <si>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</si>
  <si>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</si>
  <si>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</si>
  <si>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</si>
  <si>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</si>
  <si>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</si>
  <si>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</si>
  <si>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</si>
  <si>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</si>
  <si>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</si>
  <si>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</si>
  <si>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</si>
  <si>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</si>
  <si>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</si>
  <si>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</si>
  <si>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</si>
  <si>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</si>
  <si>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</si>
  <si>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</si>
  <si>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</si>
  <si>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</si>
  <si>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</si>
  <si>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</si>
  <si>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</si>
  <si>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</si>
  <si>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</si>
  <si>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</si>
  <si>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</si>
  <si>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</si>
  <si>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</si>
  <si>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</si>
  <si>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</si>
  <si>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</si>
  <si>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</si>
  <si>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</si>
  <si>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</si>
  <si>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</si>
  <si>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</si>
  <si>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</si>
  <si>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</si>
  <si>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</si>
  <si>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</si>
  <si>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</si>
  <si>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</si>
  <si>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</si>
  <si>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</si>
  <si>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</si>
  <si>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</si>
  <si>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</si>
  <si>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</si>
  <si>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</si>
  <si>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</si>
  <si>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</si>
  <si>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</si>
  <si>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</si>
  <si>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</si>
  <si>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</si>
  <si>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</si>
  <si>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</si>
  <si>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</si>
  <si>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</si>
  <si>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</si>
  <si>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</si>
  <si>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</si>
  <si>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</si>
  <si>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</si>
  <si>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</si>
  <si>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</si>
  <si>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</si>
  <si>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</si>
  <si>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</si>
  <si>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</si>
  <si>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</si>
  <si>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</si>
  <si>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</si>
  <si>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</si>
  <si>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</si>
  <si>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</si>
  <si>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</si>
  <si>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</si>
  <si>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</si>
  <si>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</si>
  <si>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</si>
  <si>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</si>
  <si>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</si>
  <si>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</si>
  <si>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</si>
  <si>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</si>
  <si>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</si>
  <si>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</si>
  <si>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</si>
  <si>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</si>
  <si>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</si>
  <si>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</si>
  <si>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</si>
  <si>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</si>
  <si>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</si>
  <si>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</si>
  <si>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</si>
  <si>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</si>
  <si>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</si>
  <si>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</si>
  <si>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</si>
  <si>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</si>
  <si>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</si>
  <si>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</si>
  <si>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</si>
  <si>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</si>
  <si>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</si>
  <si>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</si>
  <si>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</si>
  <si>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</si>
  <si>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</si>
  <si>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</si>
  <si>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</si>
  <si>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</si>
  <si>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</si>
  <si>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</si>
  <si>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</si>
  <si>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</si>
  <si>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</si>
  <si>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</si>
  <si>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</si>
  <si>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</si>
  <si>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</si>
  <si>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</si>
  <si>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</si>
  <si>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</si>
  <si>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</si>
  <si>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</si>
  <si>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</si>
  <si>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</si>
  <si>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</si>
  <si>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</si>
  <si>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</si>
  <si>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</si>
  <si>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</si>
  <si>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</si>
  <si>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</si>
  <si>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</si>
  <si>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</si>
  <si>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</si>
  <si>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</si>
  <si>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</si>
  <si>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</si>
  <si>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</si>
  <si>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</si>
  <si>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</si>
  <si>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</si>
  <si>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</si>
  <si>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</si>
  <si>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</si>
  <si>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</si>
  <si>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</si>
  <si>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</si>
  <si>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</si>
  <si>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</si>
  <si>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</si>
  <si>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</si>
  <si>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</si>
  <si>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</si>
  <si>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</si>
  <si>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</si>
  <si>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</si>
  <si>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</si>
  <si>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</si>
  <si>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</si>
  <si>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</si>
  <si>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</si>
  <si>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</si>
  <si>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</si>
  <si>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</si>
  <si>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</si>
  <si>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</si>
  <si>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</si>
  <si>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</si>
  <si>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</si>
  <si>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</si>
  <si>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</si>
  <si>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</si>
  <si>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</si>
  <si>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</si>
  <si>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</si>
  <si>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</si>
  <si>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</si>
  <si>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</si>
  <si>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</si>
  <si>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</si>
  <si>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</si>
  <si>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</si>
  <si>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</si>
  <si>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</si>
  <si>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</si>
  <si>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</si>
  <si>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</si>
  <si>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</si>
  <si>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</si>
  <si>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</si>
  <si>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</si>
  <si>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</si>
  <si>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</si>
  <si>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</si>
  <si>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</si>
  <si>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</si>
  <si>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</si>
  <si>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</si>
  <si>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</si>
  <si>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</si>
  <si>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</si>
  <si>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</si>
  <si>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</si>
  <si>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</si>
  <si>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</si>
  <si>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</si>
  <si>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</si>
  <si>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</si>
  <si>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</si>
  <si>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</si>
  <si>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</si>
  <si>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</si>
  <si>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</si>
  <si>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</si>
  <si>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</si>
  <si>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</si>
  <si>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</si>
  <si>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</si>
  <si>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</si>
  <si>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</si>
  <si>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</si>
  <si>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</si>
  <si>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</si>
  <si>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</si>
  <si>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</si>
  <si>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</si>
  <si>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</si>
  <si>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</si>
  <si>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</si>
  <si>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</si>
  <si>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</si>
  <si>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</si>
  <si>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</si>
  <si>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</si>
  <si>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</si>
  <si>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</si>
  <si>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</si>
  <si>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</si>
  <si>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</si>
  <si>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</si>
  <si>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</si>
  <si>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</si>
  <si>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</si>
  <si>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</si>
  <si>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</si>
  <si>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</si>
  <si>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</si>
  <si>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</si>
  <si>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</si>
  <si>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</si>
  <si>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</si>
  <si>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</si>
  <si>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</si>
  <si>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</si>
  <si>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</si>
  <si>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</si>
  <si>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</si>
  <si>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</si>
  <si>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</si>
  <si>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</si>
  <si>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</si>
  <si>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</si>
  <si>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</si>
  <si>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</si>
  <si>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</si>
  <si>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</si>
  <si>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</si>
  <si>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</si>
  <si>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</si>
  <si>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</si>
  <si>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</si>
  <si>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</si>
  <si>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</si>
  <si>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</si>
  <si>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</si>
  <si>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</si>
  <si>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</si>
  <si>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</si>
  <si>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</si>
  <si>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</si>
  <si>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</si>
  <si>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</si>
  <si>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</si>
  <si>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</si>
  <si>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</si>
  <si>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</si>
  <si>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</si>
  <si>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</si>
  <si>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</si>
  <si>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</si>
  <si>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</si>
  <si>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</si>
  <si>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</si>
  <si>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</si>
  <si>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</si>
  <si>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</si>
  <si>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</si>
  <si>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</si>
  <si>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</si>
  <si>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</si>
  <si>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</si>
  <si>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</si>
  <si>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</si>
  <si>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</si>
  <si>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</si>
  <si>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</si>
  <si>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</si>
  <si>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</si>
  <si>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</si>
  <si>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</si>
  <si>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</si>
  <si>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</si>
  <si>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</si>
  <si>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</si>
  <si>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</si>
  <si>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</si>
  <si>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</si>
  <si>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</si>
  <si>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</si>
  <si>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</si>
  <si>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</si>
  <si>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</si>
  <si>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</si>
  <si>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</si>
  <si>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</si>
  <si>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</si>
  <si>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</si>
  <si>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</si>
  <si>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</si>
  <si>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</si>
  <si>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</si>
  <si>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</si>
  <si>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</si>
  <si>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</si>
  <si>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</si>
  <si>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</si>
  <si>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</si>
  <si>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</si>
  <si>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</si>
  <si>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</si>
  <si>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</si>
  <si>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</si>
  <si>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</si>
  <si>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</si>
  <si>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</si>
  <si>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</si>
  <si>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</si>
  <si>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</si>
  <si>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</si>
  <si>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</si>
  <si>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</si>
  <si>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</si>
  <si>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</si>
  <si>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</si>
  <si>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</si>
  <si>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</si>
  <si>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</si>
  <si>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</si>
  <si>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</si>
  <si>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</si>
  <si>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</si>
  <si>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</si>
  <si>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</si>
  <si>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</si>
  <si>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</si>
  <si>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</si>
  <si>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</si>
  <si>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</si>
  <si>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</si>
  <si>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</si>
  <si>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</si>
  <si>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</si>
  <si>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</si>
  <si>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</si>
  <si>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</si>
  <si>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</si>
  <si>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</si>
  <si>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</si>
  <si>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</si>
  <si>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</si>
  <si>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</si>
  <si>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</si>
  <si>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</si>
  <si>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</si>
  <si>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</si>
  <si>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</si>
  <si>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</si>
  <si>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</si>
  <si>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</si>
  <si>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</si>
  <si>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</si>
  <si>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</si>
  <si>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</si>
  <si>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</si>
  <si>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</si>
  <si>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</si>
  <si>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</si>
  <si>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</si>
  <si>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</si>
  <si>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</si>
  <si>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</si>
  <si>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</si>
  <si>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</si>
  <si>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</si>
  <si>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</si>
  <si>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</si>
  <si>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</si>
  <si>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</si>
  <si>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</si>
  <si>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</si>
  <si>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</si>
  <si>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</si>
  <si>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</si>
  <si>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</si>
  <si>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</si>
  <si>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</si>
  <si>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</si>
  <si>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</si>
  <si>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</si>
  <si>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</si>
  <si>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</si>
  <si>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</si>
  <si>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</si>
  <si>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</si>
  <si>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</si>
  <si>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</si>
  <si>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</si>
  <si>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</si>
  <si>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</si>
  <si>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</si>
  <si>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</si>
  <si>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</si>
  <si>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</si>
  <si>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</si>
  <si>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</si>
  <si>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</si>
  <si>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</si>
  <si>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</si>
  <si>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</si>
  <si>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</si>
  <si>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</si>
  <si>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</si>
  <si>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</si>
  <si>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</si>
  <si>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</si>
  <si>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</si>
  <si>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</si>
  <si>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</si>
  <si>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</si>
  <si>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</si>
  <si>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</si>
  <si>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</si>
  <si>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</si>
  <si>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</si>
  <si>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</si>
  <si>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</si>
  <si>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</si>
  <si>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</si>
  <si>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</si>
  <si>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</si>
  <si>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</si>
  <si>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</si>
  <si>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</si>
  <si>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</si>
  <si>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</si>
  <si>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</si>
  <si>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</si>
  <si>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</si>
  <si>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</si>
  <si>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</si>
  <si>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</si>
  <si>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</si>
  <si>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</si>
  <si>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</si>
  <si>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</si>
  <si>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</si>
  <si>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</si>
  <si>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</si>
  <si>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</si>
  <si>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</si>
  <si>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</si>
  <si>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</si>
  <si>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</si>
  <si>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</si>
  <si>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</si>
  <si>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</si>
  <si>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</si>
  <si>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</si>
  <si>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</si>
  <si>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</si>
  <si>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</si>
  <si>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</si>
  <si>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</si>
  <si>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</si>
  <si>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</si>
  <si>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</si>
  <si>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</si>
  <si>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</si>
  <si>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</si>
  <si>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</si>
  <si>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</si>
  <si>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</si>
  <si>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</si>
  <si>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</si>
  <si>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</si>
  <si>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</si>
  <si>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</si>
  <si>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</si>
  <si>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</si>
  <si>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</si>
  <si>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</si>
  <si>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</si>
  <si>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</si>
  <si>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</si>
  <si>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</si>
  <si>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</si>
  <si>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</si>
  <si>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</si>
  <si>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</si>
  <si>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</si>
  <si>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</si>
  <si>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</si>
  <si>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</si>
  <si>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</si>
  <si>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</si>
  <si>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</si>
  <si>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</si>
  <si>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</si>
  <si>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</si>
  <si>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</si>
  <si>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</si>
  <si>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</si>
  <si>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</si>
  <si>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</si>
  <si>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</si>
  <si>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</si>
  <si>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</si>
  <si>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</si>
  <si>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</si>
  <si>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</si>
  <si>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</si>
  <si>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</si>
  <si>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</si>
  <si>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</si>
  <si>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</si>
  <si>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</si>
  <si>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</si>
  <si>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</si>
  <si>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</si>
  <si>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</si>
  <si>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</si>
  <si>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</si>
  <si>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</si>
  <si>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</si>
  <si>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</si>
  <si>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</si>
  <si>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</si>
  <si>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</si>
  <si>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</si>
  <si>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</si>
  <si>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</si>
  <si>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</si>
  <si>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</si>
  <si>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</si>
  <si>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</si>
  <si>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</si>
  <si>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</si>
  <si>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</si>
  <si>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</si>
  <si>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</si>
  <si>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</si>
  <si>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</si>
  <si>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</si>
  <si>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</si>
  <si>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</si>
  <si>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</si>
  <si>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</si>
  <si>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</si>
  <si>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</si>
  <si>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</si>
  <si>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</si>
  <si>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</si>
  <si>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</si>
  <si>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</si>
  <si>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</si>
  <si>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</si>
  <si>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</si>
  <si>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</si>
  <si>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</si>
  <si>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</si>
  <si>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</si>
  <si>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</si>
  <si>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</si>
  <si>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</si>
  <si>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</si>
  <si>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</si>
  <si>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</si>
  <si>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</si>
  <si>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</si>
  <si>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</si>
  <si>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</si>
  <si>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</si>
  <si>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</si>
  <si>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</si>
  <si>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</si>
  <si>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</si>
  <si>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</si>
  <si>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</si>
  <si>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</si>
  <si>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</si>
  <si>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</si>
  <si>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</si>
  <si>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</si>
  <si>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</si>
  <si>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</si>
  <si>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</si>
  <si>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</si>
  <si>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</si>
  <si>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</si>
  <si>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</si>
  <si>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</si>
  <si>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</si>
  <si>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</si>
  <si>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</si>
  <si>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</si>
  <si>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</si>
  <si>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</si>
  <si>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</si>
  <si>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</si>
  <si>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</si>
  <si>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</si>
  <si>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</si>
  <si>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</si>
  <si>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</si>
  <si>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</si>
  <si>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</si>
  <si>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</si>
  <si>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</si>
  <si>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</si>
  <si>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</si>
  <si>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</si>
  <si>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</si>
  <si>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</si>
  <si>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</si>
  <si>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</si>
  <si>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</si>
  <si>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</si>
  <si>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</si>
  <si>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</si>
  <si>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</si>
  <si>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</si>
  <si>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</si>
  <si>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</si>
  <si>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</si>
  <si>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</si>
  <si>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</si>
  <si>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</si>
  <si>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</si>
  <si>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</si>
  <si>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</si>
  <si>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</si>
  <si>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</si>
  <si>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</si>
  <si>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</si>
  <si>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</si>
  <si>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</si>
  <si>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</si>
  <si>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</si>
  <si>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</si>
  <si>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</si>
  <si>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</si>
  <si>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</si>
  <si>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</si>
  <si>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</si>
  <si>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</si>
  <si>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</si>
  <si>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</si>
  <si>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</si>
  <si>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</si>
  <si>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</si>
  <si>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</si>
  <si>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</si>
  <si>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</si>
  <si>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</si>
  <si>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</si>
  <si>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</si>
  <si>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</si>
  <si>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</si>
  <si>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</si>
  <si>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</si>
  <si>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</si>
  <si>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</si>
  <si>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</si>
  <si>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</si>
  <si>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</si>
  <si>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</si>
  <si>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</si>
  <si>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</si>
  <si>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</si>
  <si>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</si>
  <si>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</si>
  <si>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</si>
  <si>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</si>
  <si>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</si>
  <si>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</si>
  <si>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</si>
  <si>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</si>
  <si>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</si>
  <si>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</si>
  <si>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</si>
  <si>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</si>
  <si>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</si>
  <si>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</si>
  <si>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</si>
  <si>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</si>
  <si>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</si>
  <si>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</si>
  <si>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</si>
  <si>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</si>
  <si>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</si>
  <si>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</si>
  <si>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</si>
  <si>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</si>
  <si>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</si>
  <si>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</si>
  <si>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</si>
  <si>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</si>
  <si>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</si>
  <si>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</si>
  <si>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</si>
  <si>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</si>
  <si>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</si>
  <si>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</si>
  <si>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</si>
  <si>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</si>
  <si>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</si>
  <si>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</si>
  <si>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</si>
  <si>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</si>
  <si>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</si>
  <si>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</si>
  <si>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</si>
  <si>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</si>
  <si>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</si>
  <si>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</si>
  <si>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</si>
  <si>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</si>
  <si>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</si>
  <si>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</si>
  <si>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</si>
  <si>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</si>
  <si>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</si>
  <si>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</si>
  <si>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</si>
  <si>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</si>
  <si>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</si>
  <si>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</si>
  <si>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</si>
  <si>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</si>
  <si>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</si>
  <si>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</si>
  <si>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</si>
  <si>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</si>
  <si>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</si>
  <si>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</si>
  <si>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</si>
  <si>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</si>
  <si>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</si>
  <si>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</si>
  <si>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</si>
  <si>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</si>
  <si>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</si>
  <si>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</si>
  <si>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</si>
  <si>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</si>
  <si>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</si>
  <si>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</si>
  <si>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</si>
  <si>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</si>
  <si>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</si>
  <si>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</si>
  <si>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</si>
  <si>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</si>
  <si>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</si>
  <si>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</si>
  <si>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</si>
  <si>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</si>
  <si>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</si>
  <si>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</si>
  <si>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</si>
  <si>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</si>
  <si>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</si>
  <si>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</si>
  <si>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</si>
  <si>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</si>
  <si>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</si>
  <si>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</si>
  <si>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</si>
  <si>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</si>
  <si>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</si>
  <si>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</si>
  <si>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</si>
  <si>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</si>
  <si>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</si>
  <si>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</si>
  <si>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</si>
  <si>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</si>
  <si>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</si>
  <si>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</si>
  <si>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</si>
  <si>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</si>
  <si>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</si>
  <si>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</si>
  <si>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</si>
  <si>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</si>
  <si>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</si>
  <si>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</si>
  <si>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</si>
  <si>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</si>
  <si>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</si>
  <si>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</si>
  <si>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</si>
  <si>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</si>
  <si>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</si>
  <si>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</si>
  <si>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</si>
  <si>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</si>
  <si>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</si>
  <si>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</si>
  <si>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</si>
  <si>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</si>
  <si>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</si>
  <si>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</si>
  <si>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</si>
  <si>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</si>
  <si>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</si>
  <si>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</si>
  <si>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</si>
  <si>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</si>
  <si>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</si>
  <si>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</si>
  <si>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</si>
  <si>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</si>
  <si>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</si>
  <si>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</si>
  <si>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</si>
  <si>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</si>
  <si>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</si>
  <si>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</si>
  <si>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</si>
  <si>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</si>
  <si>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</si>
  <si>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</si>
  <si>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</si>
  <si>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</si>
  <si>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</si>
  <si>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</si>
  <si>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</si>
  <si>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</si>
  <si>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</si>
  <si>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</si>
  <si>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</si>
  <si>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</si>
  <si>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</si>
  <si>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</si>
  <si>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</si>
  <si>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</si>
  <si>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</si>
  <si>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</si>
  <si>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</si>
  <si>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</si>
  <si>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</si>
  <si>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</si>
  <si>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</si>
  <si>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</si>
  <si>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</si>
  <si>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</si>
  <si>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</si>
  <si>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</si>
  <si>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</si>
  <si>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</si>
  <si>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</si>
  <si>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</si>
  <si>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</si>
  <si>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</si>
  <si>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</si>
  <si>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</si>
  <si>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</si>
  <si>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</si>
  <si>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</si>
  <si>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</si>
  <si>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</si>
  <si>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</si>
  <si>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</si>
  <si>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</si>
  <si>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</si>
  <si>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</si>
  <si>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</si>
  <si>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</si>
  <si>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</si>
  <si>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</si>
  <si>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</si>
  <si>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</si>
  <si>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</si>
  <si>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</si>
  <si>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</si>
  <si>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</si>
  <si>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</si>
  <si>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</si>
  <si>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</si>
  <si>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</si>
  <si>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</si>
  <si>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</si>
  <si>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</si>
  <si>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</si>
  <si>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</si>
  <si>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</si>
  <si>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</si>
  <si>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</si>
  <si>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</si>
  <si>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</si>
  <si>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</si>
  <si>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</si>
  <si>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</si>
  <si>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</si>
  <si>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</si>
  <si>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</si>
  <si>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</si>
  <si>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</si>
  <si>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</si>
  <si>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</si>
  <si>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</si>
  <si>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</si>
  <si>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</si>
  <si>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</si>
  <si>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</si>
  <si>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</si>
  <si>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</si>
  <si>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</si>
  <si>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</si>
  <si>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</si>
  <si>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</si>
  <si>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</si>
  <si>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</si>
  <si>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</si>
  <si>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</si>
  <si>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</si>
  <si>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</si>
  <si>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</si>
  <si>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</si>
  <si>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</si>
  <si>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</si>
  <si>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</si>
  <si>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</si>
  <si>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</si>
  <si>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</si>
  <si>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</si>
  <si>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</si>
  <si>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</si>
  <si>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</si>
  <si>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</si>
  <si>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</si>
  <si>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</si>
  <si>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</si>
  <si>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</si>
  <si>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</si>
  <si>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</si>
  <si>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</si>
  <si>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</si>
  <si>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</si>
  <si>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</si>
  <si>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</si>
  <si>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</si>
  <si>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</si>
  <si>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</si>
  <si>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</si>
  <si>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</si>
  <si>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</si>
  <si>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</si>
  <si>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</si>
  <si>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</si>
  <si>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</si>
  <si>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</si>
  <si>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</si>
  <si>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</si>
  <si>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</si>
  <si>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</si>
  <si>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</si>
  <si>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</si>
  <si>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</si>
  <si>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</si>
  <si>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</si>
  <si>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</si>
  <si>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</si>
  <si>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</si>
  <si>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</si>
  <si>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</si>
  <si>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</si>
  <si>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</si>
  <si>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</si>
  <si>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</si>
  <si>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</si>
  <si>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</si>
  <si>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</si>
  <si>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</si>
  <si>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</si>
  <si>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</si>
  <si>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</si>
  <si>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</si>
  <si>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</si>
  <si>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</si>
  <si>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</si>
  <si>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</si>
  <si>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</si>
  <si>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</si>
  <si>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</si>
  <si>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</si>
  <si>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</si>
  <si>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</si>
  <si>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</si>
  <si>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</si>
  <si>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</si>
  <si>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</si>
  <si>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</si>
  <si>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</si>
  <si>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</si>
  <si>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</si>
  <si>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</si>
  <si>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</si>
  <si>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</si>
  <si>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</si>
  <si>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</si>
  <si>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</si>
  <si>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</si>
  <si>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</si>
  <si>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</si>
  <si>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</si>
  <si>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</si>
  <si>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</si>
  <si>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</si>
  <si>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</si>
  <si>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</si>
  <si>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</si>
  <si>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</si>
  <si>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</si>
  <si>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</si>
  <si>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</si>
  <si>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</si>
  <si>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</si>
  <si>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</si>
  <si>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</si>
  <si>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</si>
  <si>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</si>
  <si>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</si>
  <si>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</si>
  <si>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</si>
  <si>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</si>
  <si>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</si>
  <si>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</si>
  <si>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</si>
  <si>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</si>
  <si>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</si>
  <si>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</si>
  <si>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</si>
  <si>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</si>
  <si>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</si>
  <si>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</si>
  <si>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</si>
  <si>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</si>
  <si>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</si>
  <si>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</si>
  <si>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</si>
  <si>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</si>
  <si>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</si>
  <si>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</si>
  <si>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</si>
  <si>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</si>
  <si>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</si>
  <si>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</si>
  <si>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</si>
  <si>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</si>
  <si>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</si>
  <si>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</si>
  <si>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</si>
  <si>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</si>
  <si>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</si>
  <si>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</si>
  <si>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</si>
  <si>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</si>
  <si>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</si>
  <si>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</si>
  <si>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</si>
  <si>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</si>
  <si>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</si>
  <si>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</si>
  <si>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</si>
  <si>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</si>
  <si>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</si>
  <si>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</si>
  <si>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</si>
  <si>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</si>
  <si>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</si>
  <si>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</si>
  <si>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</si>
  <si>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</si>
  <si>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</si>
  <si>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</si>
  <si>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</si>
  <si>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</si>
  <si>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</si>
  <si>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</si>
  <si>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</si>
  <si>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</si>
  <si>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</si>
  <si>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</si>
  <si>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</si>
  <si>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</si>
  <si>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</si>
  <si>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</si>
  <si>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</si>
  <si>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</si>
  <si>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</si>
  <si>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</si>
  <si>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</si>
  <si>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</si>
  <si>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</si>
  <si>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</si>
  <si>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</si>
  <si>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</si>
  <si>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</si>
  <si>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</si>
  <si>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</si>
  <si>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</si>
  <si>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</si>
  <si>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</si>
  <si>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</si>
  <si>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</si>
  <si>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</si>
  <si>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</si>
  <si>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</si>
  <si>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</si>
  <si>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</si>
  <si>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</si>
  <si>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</si>
  <si>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</si>
  <si>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</si>
  <si>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</si>
  <si>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</si>
  <si>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</si>
  <si>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</si>
  <si>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</si>
  <si>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</si>
  <si>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</si>
  <si>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</si>
  <si>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</si>
  <si>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</si>
  <si>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</si>
  <si>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</si>
  <si>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</si>
  <si>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</si>
  <si>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</si>
  <si>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</si>
  <si>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</si>
  <si>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</si>
  <si>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</si>
  <si>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</si>
  <si>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</si>
  <si>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</si>
  <si>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</si>
  <si>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</si>
  <si>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</si>
  <si>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</si>
  <si>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</si>
  <si>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</si>
  <si>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</si>
  <si>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</si>
  <si>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</si>
  <si>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</si>
  <si>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</si>
  <si>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</si>
  <si>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</si>
  <si>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</si>
  <si>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</si>
  <si>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</si>
  <si>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</si>
  <si>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</si>
  <si>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</si>
  <si>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</si>
  <si>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</si>
  <si>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</si>
  <si>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</si>
  <si>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</si>
  <si>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</si>
  <si>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</si>
  <si>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</si>
  <si>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</si>
  <si>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</si>
  <si>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</si>
  <si>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</si>
  <si>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</si>
  <si>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</si>
  <si>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</si>
  <si>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</si>
  <si>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</si>
  <si>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</si>
  <si>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</si>
  <si>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</si>
  <si>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</si>
  <si>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</si>
  <si>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</si>
  <si>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</si>
  <si>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</si>
  <si>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</si>
  <si>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</si>
  <si>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</si>
  <si>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</si>
  <si>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</si>
  <si>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</si>
  <si>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</si>
  <si>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</si>
  <si>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</si>
  <si>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</si>
  <si>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</si>
  <si>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</si>
  <si>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</si>
  <si>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</si>
  <si>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</si>
  <si>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</si>
  <si>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</si>
  <si>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</si>
  <si>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</si>
  <si>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</si>
  <si>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</si>
  <si>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</si>
  <si>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</si>
  <si>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</si>
  <si>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</si>
  <si>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</si>
  <si>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</si>
  <si>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</si>
  <si>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</si>
  <si>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</si>
  <si>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</si>
  <si>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</si>
  <si>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</si>
  <si>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</si>
  <si>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</si>
  <si>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</si>
  <si>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</si>
  <si>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</si>
  <si>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</si>
  <si>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</si>
  <si>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</si>
  <si>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</si>
  <si>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</si>
  <si>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</si>
  <si>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</si>
  <si>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</si>
  <si>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</si>
  <si>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</si>
  <si>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</si>
  <si>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</si>
  <si>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</si>
  <si>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</si>
  <si>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</si>
  <si>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</si>
  <si>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</si>
  <si>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</si>
  <si>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</si>
  <si>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</si>
  <si>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</si>
  <si>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</si>
  <si>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</si>
  <si>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</si>
  <si>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</si>
  <si>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</si>
  <si>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</si>
  <si>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</si>
  <si>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</si>
  <si>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</si>
  <si>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</si>
  <si>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</si>
  <si>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</si>
  <si>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</si>
  <si>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</si>
  <si>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</si>
  <si>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</si>
  <si>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</si>
  <si>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</si>
  <si>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</si>
  <si>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</si>
  <si>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</si>
  <si>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</si>
  <si>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</si>
  <si>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</si>
  <si>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</si>
  <si>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</si>
  <si>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</si>
  <si>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</si>
  <si>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</si>
  <si>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</si>
  <si>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</si>
  <si>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</si>
  <si>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</si>
  <si>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</si>
  <si>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</si>
  <si>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</si>
  <si>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</si>
  <si>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</si>
  <si>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</si>
  <si>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</si>
  <si>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</si>
  <si>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</si>
  <si>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</si>
  <si>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</si>
  <si>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</si>
  <si>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</si>
  <si>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</si>
  <si>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</si>
  <si>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</si>
  <si>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</si>
  <si>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</si>
  <si>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</si>
  <si>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</si>
  <si>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</si>
  <si>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</si>
  <si>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</si>
  <si>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</si>
  <si>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</si>
  <si>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</si>
  <si>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</si>
  <si>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</si>
  <si>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</si>
  <si>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</si>
  <si>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</si>
  <si>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</si>
  <si>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</si>
  <si>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</si>
  <si>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</si>
  <si>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</si>
  <si>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</si>
  <si>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</si>
  <si>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</si>
  <si>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</si>
  <si>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</si>
  <si>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</si>
  <si>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</si>
  <si>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</si>
  <si>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</si>
  <si>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</si>
  <si>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</si>
  <si>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</si>
  <si>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</si>
  <si>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</si>
  <si>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</si>
  <si>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</si>
  <si>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</si>
  <si>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</si>
  <si>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</si>
  <si>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</si>
  <si>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</si>
  <si>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</si>
  <si>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</si>
  <si>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</si>
  <si>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</si>
  <si>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</si>
  <si>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</si>
  <si>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</si>
  <si>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</si>
  <si>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</si>
  <si>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</si>
  <si>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</si>
  <si>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</si>
  <si>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</si>
  <si>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</si>
  <si>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</si>
  <si>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</si>
  <si>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</si>
  <si>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</si>
  <si>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</si>
  <si>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</si>
  <si>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</si>
  <si>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</si>
  <si>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</si>
  <si>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</si>
  <si>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</si>
  <si>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</si>
  <si>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</si>
  <si>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</si>
  <si>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</si>
  <si>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</si>
  <si>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</si>
  <si>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</si>
  <si>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</si>
  <si>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</si>
  <si>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</si>
  <si>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</si>
  <si>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</si>
  <si>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</si>
  <si>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</si>
  <si>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</si>
  <si>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</si>
  <si>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</si>
  <si>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</si>
  <si>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</si>
  <si>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</si>
  <si>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</si>
  <si>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</si>
  <si>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</si>
  <si>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</si>
  <si>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</si>
  <si>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</si>
  <si>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</si>
  <si>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</si>
  <si>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</si>
  <si>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</si>
  <si>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</si>
  <si>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</si>
  <si>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</si>
  <si>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</si>
  <si>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</si>
  <si>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</si>
  <si>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</si>
  <si>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</si>
  <si>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</si>
  <si>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</si>
  <si>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</si>
  <si>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</si>
  <si>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</si>
  <si>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</si>
  <si>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</si>
  <si>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</si>
  <si>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</si>
  <si>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</si>
  <si>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</si>
  <si>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</si>
  <si>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</si>
  <si>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</si>
  <si>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</si>
  <si>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</si>
  <si>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</si>
  <si>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</si>
  <si>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</si>
  <si>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</si>
  <si>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</si>
  <si>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</si>
  <si>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</si>
  <si>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</si>
  <si>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</si>
  <si>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</si>
  <si>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</si>
  <si>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</si>
  <si>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</si>
  <si>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</si>
  <si>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</si>
  <si>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</si>
  <si>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</si>
  <si>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</si>
  <si>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</si>
  <si>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</si>
  <si>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</si>
  <si>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</si>
  <si>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</si>
  <si>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</si>
  <si>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</si>
  <si>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</si>
  <si>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</si>
  <si>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</si>
  <si>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</si>
  <si>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</si>
  <si>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</si>
  <si>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</si>
  <si>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</si>
  <si>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</si>
  <si>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</si>
  <si>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</si>
  <si>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</si>
  <si>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</si>
  <si>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</si>
  <si>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</si>
  <si>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</si>
  <si>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</si>
  <si>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</si>
  <si>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</si>
  <si>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</si>
  <si>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</si>
  <si>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</si>
  <si>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</si>
  <si>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</si>
  <si>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</si>
  <si>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</si>
  <si>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</si>
  <si>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</si>
  <si>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</si>
  <si>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</si>
  <si>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</si>
  <si>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</si>
  <si>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</si>
  <si>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</si>
  <si>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</si>
  <si>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</si>
  <si>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</si>
  <si>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</si>
  <si>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</si>
  <si>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</si>
  <si>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</si>
  <si>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</si>
  <si>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</si>
  <si>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</si>
  <si>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</si>
  <si>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</si>
  <si>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</si>
  <si>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</si>
  <si>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</si>
  <si>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</si>
  <si>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</si>
  <si>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</si>
  <si>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</si>
  <si>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</si>
  <si>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</si>
  <si>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</si>
  <si>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</si>
  <si>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</si>
  <si>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</si>
  <si>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</si>
  <si>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</si>
  <si>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</si>
  <si>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</si>
  <si>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</si>
  <si>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</si>
  <si>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</si>
  <si>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</si>
  <si>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</si>
  <si>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</si>
  <si>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</si>
  <si>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</si>
  <si>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</si>
  <si>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</si>
  <si>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</si>
  <si>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</si>
  <si>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</si>
  <si>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</si>
  <si>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</si>
  <si>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</si>
  <si>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</si>
  <si>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</si>
  <si>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</si>
  <si>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</si>
  <si>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</si>
  <si>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</si>
  <si>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</si>
  <si>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</si>
  <si>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</si>
  <si>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</si>
  <si>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</si>
  <si>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</si>
  <si>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</si>
  <si>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</si>
  <si>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</si>
  <si>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</si>
  <si>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</si>
  <si>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</si>
  <si>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</si>
  <si>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</si>
  <si>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</si>
  <si>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</si>
  <si>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</si>
  <si>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</si>
  <si>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</si>
  <si>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</si>
  <si>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</si>
  <si>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</si>
  <si>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</si>
  <si>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</si>
  <si>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</si>
  <si>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</si>
  <si>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</si>
  <si>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</si>
  <si>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</si>
  <si>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</si>
  <si>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</si>
  <si>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</si>
  <si>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</si>
  <si>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</si>
  <si>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</si>
  <si>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</si>
  <si>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</si>
  <si>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</si>
  <si>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</si>
  <si>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</si>
  <si>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</si>
  <si>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</si>
  <si>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</si>
  <si>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</si>
  <si>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</si>
  <si>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</si>
  <si>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</si>
  <si>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</si>
  <si>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</si>
  <si>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</si>
  <si>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</si>
  <si>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</si>
  <si>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</si>
  <si>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</si>
  <si>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</si>
  <si>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</si>
  <si>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</si>
  <si>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</si>
  <si>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</si>
  <si>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</si>
  <si>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</si>
  <si>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</si>
  <si>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</si>
  <si>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</si>
  <si>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</si>
  <si>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</si>
  <si>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</si>
  <si>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</si>
  <si>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</si>
  <si>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</si>
  <si>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</si>
  <si>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</si>
  <si>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</si>
  <si>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</si>
  <si>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</si>
  <si>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</si>
  <si>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</si>
  <si>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</si>
  <si>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</si>
  <si>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</si>
  <si>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</si>
  <si>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</si>
  <si>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</si>
  <si>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</si>
  <si>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</si>
  <si>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</si>
  <si>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</si>
  <si>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</si>
  <si>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</si>
  <si>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</si>
  <si>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</si>
  <si>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</si>
  <si>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</si>
  <si>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</si>
  <si>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</si>
  <si>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</si>
  <si>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</si>
  <si>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</si>
  <si>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</si>
  <si>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</si>
  <si>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</si>
  <si>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</si>
  <si>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</si>
  <si>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</si>
  <si>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</si>
  <si>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</si>
  <si>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</si>
  <si>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</si>
  <si>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</si>
  <si>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</si>
  <si>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</si>
  <si>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</si>
  <si>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</si>
  <si>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</si>
  <si>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</si>
  <si>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</si>
  <si>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</si>
  <si>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</si>
  <si>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</si>
  <si>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</si>
  <si>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</si>
  <si>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</si>
  <si>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</si>
  <si>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</si>
  <si>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</si>
  <si>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</si>
  <si>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</si>
  <si>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</si>
  <si>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</si>
  <si>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</si>
  <si>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</si>
  <si>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</si>
  <si>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</si>
  <si>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</si>
  <si>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</si>
  <si>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</si>
  <si>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</si>
  <si>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</si>
  <si>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</si>
  <si>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</si>
  <si>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</si>
  <si>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</si>
  <si>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</si>
  <si>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</si>
  <si>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</si>
  <si>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</si>
  <si>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</si>
  <si>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</si>
  <si>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</si>
  <si>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</si>
  <si>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</si>
  <si>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</si>
  <si>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</si>
  <si>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</si>
  <si>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</si>
  <si>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</si>
  <si>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</si>
  <si>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</si>
  <si>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</si>
  <si>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</si>
  <si>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</si>
  <si>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</si>
  <si>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</si>
  <si>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</si>
  <si>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</si>
  <si>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</si>
  <si>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</si>
  <si>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</si>
  <si>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</si>
  <si>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</si>
  <si>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</si>
  <si>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</si>
  <si>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</si>
  <si>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</si>
  <si>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</si>
  <si>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</si>
  <si>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</si>
  <si>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</si>
  <si>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</si>
  <si>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</si>
  <si>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</si>
  <si>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</si>
  <si>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</si>
  <si>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</si>
  <si>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</si>
  <si>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</si>
  <si>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</si>
  <si>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</si>
  <si>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</si>
  <si>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</si>
  <si>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</si>
  <si>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</si>
  <si>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</si>
  <si>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</si>
  <si>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</si>
  <si>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</si>
  <si>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</si>
  <si>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</si>
  <si>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</si>
  <si>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</si>
  <si>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</si>
  <si>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</si>
  <si>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</si>
  <si>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</si>
  <si>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</si>
  <si>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</si>
  <si>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</si>
  <si>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</si>
  <si>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</si>
  <si>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</si>
  <si>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</si>
  <si>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</si>
  <si>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</si>
  <si>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</si>
  <si>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</si>
  <si>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</si>
  <si>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</si>
  <si>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</si>
  <si>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</si>
  <si>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</si>
  <si>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</si>
  <si>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</si>
  <si>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</si>
  <si>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</si>
  <si>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</si>
  <si>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</si>
  <si>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</si>
  <si>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</si>
  <si>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</si>
  <si>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</si>
  <si>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</si>
  <si>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</si>
  <si>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</si>
  <si>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</si>
  <si>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</si>
  <si>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</si>
  <si>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</si>
  <si>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</si>
  <si>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</si>
  <si>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</si>
  <si>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</si>
  <si>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</si>
  <si>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</si>
  <si>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</si>
  <si>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</si>
  <si>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</si>
  <si>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</si>
  <si>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</si>
  <si>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</si>
  <si>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</si>
  <si>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</si>
  <si>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</si>
  <si>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</si>
  <si>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</si>
  <si>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</si>
  <si>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</si>
  <si>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</si>
  <si>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</si>
  <si>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</si>
  <si>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</si>
  <si>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</si>
  <si>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</si>
  <si>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</si>
  <si>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</si>
  <si>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</si>
  <si>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</si>
  <si>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</si>
  <si>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</si>
  <si>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</si>
  <si>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</si>
  <si>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</si>
  <si>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</si>
  <si>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</si>
  <si>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</si>
  <si>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</si>
  <si>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</si>
  <si>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</si>
  <si>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</si>
  <si>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</si>
  <si>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</si>
  <si>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</si>
  <si>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</si>
  <si>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</si>
  <si>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</si>
  <si>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</si>
  <si>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</si>
  <si>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</si>
  <si>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</si>
  <si>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</si>
  <si>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</si>
  <si>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</si>
  <si>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</si>
  <si>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</si>
  <si>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</si>
  <si>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</si>
  <si>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</si>
  <si>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</si>
  <si>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</si>
  <si>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</si>
  <si>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</si>
  <si>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</si>
  <si>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</si>
  <si>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</si>
  <si>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</si>
  <si>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</si>
  <si>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</si>
  <si>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</si>
  <si>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</si>
  <si>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</si>
  <si>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</si>
  <si>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</si>
  <si>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</si>
  <si>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</si>
  <si>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</si>
  <si>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</si>
  <si>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</si>
  <si>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</si>
  <si>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</si>
  <si>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</si>
  <si>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</si>
  <si>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</si>
  <si>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</si>
  <si>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</si>
  <si>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</si>
  <si>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</si>
  <si>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</si>
  <si>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</si>
  <si>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</si>
  <si>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</si>
  <si>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</si>
  <si>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</si>
  <si>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</si>
  <si>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</si>
  <si>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</si>
  <si>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</si>
  <si>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</si>
  <si>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</si>
  <si>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</si>
  <si>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</si>
  <si>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</si>
  <si>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</si>
  <si>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</si>
  <si>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</si>
  <si>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</si>
  <si>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</si>
  <si>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</si>
  <si>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</si>
  <si>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</si>
  <si>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</si>
  <si>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</si>
  <si>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</si>
  <si>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</si>
  <si>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</si>
  <si>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</si>
  <si>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</si>
  <si>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</si>
  <si>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</si>
  <si>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</si>
  <si>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</si>
  <si>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</si>
  <si>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</si>
  <si>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</si>
  <si>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</si>
  <si>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</si>
  <si>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</si>
  <si>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</si>
  <si>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</si>
  <si>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</si>
  <si>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</si>
  <si>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</si>
  <si>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</si>
  <si>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</si>
  <si>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</si>
  <si>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</si>
  <si>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</si>
  <si>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</si>
  <si>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</si>
  <si>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</si>
  <si>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</si>
  <si>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</si>
  <si>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</si>
  <si>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</si>
  <si>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</si>
  <si>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</si>
  <si>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</si>
  <si>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</si>
  <si>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</si>
  <si>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</si>
  <si>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</si>
  <si>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</si>
  <si>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</si>
  <si>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</si>
  <si>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</si>
  <si>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</si>
  <si>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</si>
  <si>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</si>
  <si>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</si>
  <si>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</si>
  <si>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</si>
  <si>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</si>
  <si>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</si>
  <si>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</si>
  <si>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</si>
  <si>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</si>
  <si>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</si>
  <si>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</si>
  <si>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</si>
  <si>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</si>
  <si>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</si>
  <si>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</si>
  <si>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</si>
  <si>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</si>
  <si>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</si>
  <si>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</si>
  <si>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</si>
  <si>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</si>
  <si>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</si>
  <si>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</si>
  <si>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</si>
  <si>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</si>
  <si>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</si>
  <si>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</si>
  <si>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</si>
  <si>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</si>
  <si>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</si>
  <si>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</si>
  <si>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</si>
  <si>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</si>
  <si>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</si>
  <si>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</si>
  <si>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</si>
  <si>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</si>
  <si>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</si>
  <si>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</si>
  <si>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</si>
  <si>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</si>
  <si>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</si>
  <si>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</si>
  <si>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</si>
  <si>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</si>
  <si>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</si>
  <si>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</si>
  <si>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</si>
  <si>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</si>
  <si>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</si>
  <si>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</si>
  <si>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</si>
  <si>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</si>
  <si>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</si>
  <si>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</si>
  <si>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</si>
  <si>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</si>
  <si>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</si>
  <si>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</si>
  <si>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</si>
  <si>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</si>
  <si>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</si>
  <si>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</si>
  <si>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</si>
  <si>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</si>
  <si>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</si>
  <si>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</si>
  <si>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</si>
  <si>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</si>
  <si>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</si>
  <si>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</si>
  <si>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</si>
  <si>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</si>
  <si>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</si>
  <si>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</si>
  <si>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</si>
  <si>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</si>
  <si>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</si>
  <si>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</si>
  <si>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</si>
  <si>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</si>
  <si>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</si>
  <si>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</si>
  <si>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</si>
  <si>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</si>
  <si>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</si>
  <si>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</si>
  <si>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</si>
  <si>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</si>
  <si>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</si>
  <si>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</si>
  <si>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</si>
  <si>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</si>
  <si>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</si>
  <si>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</si>
  <si>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</si>
  <si>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</si>
  <si>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</si>
  <si>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</si>
  <si>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</si>
  <si>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</si>
  <si>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</si>
  <si>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</si>
  <si>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</si>
  <si>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</si>
  <si>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</si>
  <si>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</si>
  <si>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</si>
  <si>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</si>
  <si>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</si>
  <si>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</si>
  <si>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</si>
  <si>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</si>
  <si>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</si>
  <si>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</si>
  <si>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</si>
  <si>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</si>
  <si>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</si>
  <si>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</si>
  <si>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</si>
  <si>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</si>
  <si>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</si>
  <si>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</si>
  <si>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</si>
  <si>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</si>
  <si>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</si>
  <si>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</si>
  <si>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</si>
  <si>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</si>
  <si>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</si>
  <si>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</si>
  <si>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</si>
  <si>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</si>
  <si>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</si>
  <si>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</si>
  <si>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</si>
  <si>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</si>
  <si>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</si>
  <si>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</si>
  <si>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</si>
  <si>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</si>
  <si>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</si>
  <si>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</si>
  <si>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</si>
  <si>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</si>
  <si>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</si>
  <si>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</si>
  <si>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</si>
  <si>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</si>
  <si>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</si>
  <si>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</si>
  <si>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</si>
  <si>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</si>
  <si>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</si>
  <si>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</si>
  <si>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</si>
  <si>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</si>
  <si>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</si>
  <si>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</si>
  <si>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</si>
  <si>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</si>
  <si>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</si>
  <si>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</si>
  <si>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</si>
  <si>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</si>
  <si>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</si>
  <si>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</si>
  <si>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</si>
  <si>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</si>
  <si>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</si>
  <si>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</si>
  <si>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</si>
  <si>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</si>
  <si>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</si>
  <si>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</si>
  <si>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</si>
  <si>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</si>
  <si>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</si>
  <si>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</si>
  <si>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</si>
  <si>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</si>
  <si>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</si>
  <si>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</si>
  <si>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</si>
  <si>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</si>
  <si>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</si>
  <si>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</si>
  <si>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</si>
  <si>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</si>
  <si>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</si>
  <si>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</si>
  <si>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</si>
  <si>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</si>
  <si>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</si>
  <si>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</si>
  <si>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</si>
  <si>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</si>
  <si>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</si>
  <si>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</si>
  <si>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</si>
  <si>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</si>
  <si>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</si>
  <si>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</si>
  <si>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</si>
  <si>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</si>
  <si>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</si>
  <si>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</si>
  <si>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</si>
  <si>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</si>
  <si>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</si>
  <si>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</si>
  <si>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</si>
  <si>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</si>
  <si>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</si>
  <si>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</si>
  <si>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</si>
  <si>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</si>
  <si>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</si>
  <si>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</si>
  <si>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</si>
  <si>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</si>
  <si>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</si>
  <si>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</si>
  <si>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</si>
  <si>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</si>
  <si>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</si>
  <si>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</si>
  <si>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</si>
  <si>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</si>
  <si>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</si>
  <si>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</si>
  <si>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</si>
  <si>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</si>
  <si>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</si>
  <si>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</si>
  <si>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</si>
  <si>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</si>
  <si>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</si>
  <si>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</si>
  <si>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</si>
  <si>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</si>
  <si>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</si>
  <si>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</si>
  <si>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</si>
  <si>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</si>
  <si>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</si>
  <si>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</si>
  <si>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</si>
  <si>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</si>
  <si>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</si>
  <si>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</si>
  <si>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</si>
  <si>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</si>
  <si>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</si>
  <si>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</si>
  <si>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</si>
  <si>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</si>
  <si>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</si>
  <si>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</si>
  <si>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</si>
  <si>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</si>
  <si>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</si>
  <si>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</si>
  <si>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</si>
  <si>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</si>
  <si>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</si>
  <si>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</si>
  <si>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</si>
  <si>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</si>
  <si>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</si>
  <si>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</si>
  <si>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</si>
  <si>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</si>
  <si>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</si>
  <si>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</si>
  <si>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</si>
  <si>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</si>
  <si>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</si>
  <si>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</si>
  <si>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</si>
  <si>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</si>
  <si>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</si>
  <si>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</si>
  <si>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</si>
  <si>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</si>
  <si>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</si>
  <si>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</si>
  <si>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</si>
  <si>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</si>
  <si>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</si>
  <si>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</si>
  <si>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</si>
  <si>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</si>
  <si>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</si>
  <si>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</si>
  <si>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</si>
  <si>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</si>
  <si>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</si>
  <si>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</si>
  <si>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</si>
  <si>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</si>
  <si>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</si>
  <si>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</si>
  <si>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</si>
  <si>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</si>
  <si>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</si>
  <si>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</si>
  <si>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</si>
  <si>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</si>
  <si>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</si>
  <si>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</si>
  <si>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</si>
  <si>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</si>
  <si>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</si>
  <si>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</si>
  <si>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</si>
  <si>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</si>
  <si>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</si>
  <si>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</si>
  <si>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</si>
  <si>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</si>
  <si>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</si>
  <si>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</si>
  <si>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</si>
  <si>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</si>
  <si>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</si>
  <si>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</si>
  <si>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</si>
  <si>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</si>
  <si>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</si>
  <si>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</si>
  <si>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</si>
  <si>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</si>
  <si>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</si>
  <si>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</si>
  <si>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</si>
  <si>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</si>
  <si>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</si>
  <si>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</si>
  <si>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</si>
  <si>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</si>
  <si>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</si>
  <si>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</si>
  <si>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</si>
  <si>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</si>
  <si>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</si>
  <si>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</si>
  <si>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</si>
  <si>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</si>
  <si>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</si>
  <si>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</si>
  <si>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</si>
  <si>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</si>
  <si>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</si>
  <si>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</si>
  <si>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</si>
  <si>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</si>
  <si>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</si>
  <si>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</si>
  <si>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</si>
  <si>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</si>
  <si>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</si>
  <si>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</si>
  <si>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</si>
  <si>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</si>
  <si>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</si>
  <si>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</si>
  <si>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</si>
  <si>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</si>
  <si>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</si>
  <si>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</si>
  <si>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</si>
  <si>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</si>
  <si>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</si>
  <si>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</si>
  <si>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</si>
  <si>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</si>
  <si>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</si>
  <si>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</si>
  <si>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</si>
  <si>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</si>
  <si>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</si>
  <si>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</si>
  <si>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</si>
  <si>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</si>
  <si>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</si>
  <si>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</si>
  <si>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</si>
  <si>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</si>
  <si>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</si>
  <si>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</si>
  <si>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</si>
  <si>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</si>
  <si>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</si>
  <si>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</si>
  <si>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</si>
  <si>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</si>
  <si>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</si>
  <si>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</si>
  <si>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</si>
  <si>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</si>
  <si>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</si>
  <si>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</si>
  <si>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</si>
  <si>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</si>
  <si>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</si>
  <si>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</si>
  <si>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</si>
  <si>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</si>
  <si>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</si>
  <si>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</si>
  <si>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</si>
  <si>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</si>
  <si>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</si>
  <si>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</si>
  <si>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</si>
  <si>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</si>
  <si>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</si>
  <si>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</si>
  <si>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</si>
  <si>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</si>
  <si>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</si>
  <si>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</si>
  <si>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</si>
  <si>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</si>
  <si>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</si>
  <si>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</si>
  <si>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</si>
  <si>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</si>
  <si>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</si>
  <si>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</si>
  <si>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</si>
  <si>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</si>
  <si>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</si>
  <si>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</si>
  <si>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</si>
  <si>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</si>
  <si>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</si>
  <si>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</si>
  <si>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</si>
  <si>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</si>
  <si>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</si>
  <si>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</si>
  <si>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</si>
  <si>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</si>
  <si>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</si>
  <si>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</si>
  <si>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</si>
  <si>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</si>
  <si>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</si>
  <si>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</si>
  <si>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</si>
  <si>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</si>
  <si>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</si>
  <si>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</si>
  <si>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</si>
  <si>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</si>
  <si>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</si>
  <si>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</si>
  <si>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</si>
  <si>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</si>
  <si>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</si>
  <si>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</si>
  <si>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</si>
  <si>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</si>
  <si>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</si>
  <si>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</si>
  <si>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</si>
  <si>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</si>
  <si>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</si>
  <si>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</si>
  <si>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</si>
  <si>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</si>
  <si>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</si>
  <si>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</si>
  <si>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</si>
  <si>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</si>
  <si>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</si>
  <si>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</si>
  <si>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</si>
  <si>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</si>
  <si>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</si>
  <si>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</si>
  <si>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</si>
  <si>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</si>
  <si>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</si>
  <si>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</si>
  <si>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</si>
  <si>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</si>
  <si>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</si>
  <si>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</si>
  <si>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</si>
  <si>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</si>
  <si>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</si>
  <si>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</si>
  <si>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</si>
  <si>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</si>
  <si>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</si>
  <si>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</si>
  <si>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</si>
  <si>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</si>
  <si>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</si>
  <si>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</si>
  <si>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</si>
  <si>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</si>
  <si>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</si>
  <si>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</si>
  <si>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</si>
  <si>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</si>
  <si>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</si>
  <si>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</si>
  <si>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</si>
  <si>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</si>
  <si>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</si>
  <si>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</si>
  <si>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</si>
  <si>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</si>
  <si>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</si>
  <si>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</si>
  <si>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</si>
  <si>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</si>
  <si>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</si>
  <si>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</si>
  <si>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</si>
  <si>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</si>
  <si>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</si>
  <si>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</si>
  <si>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</si>
  <si>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</si>
  <si>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</si>
  <si>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</si>
  <si>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</si>
  <si>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</si>
  <si>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</si>
  <si>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</si>
  <si>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</si>
  <si>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</si>
  <si>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</si>
  <si>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</si>
  <si>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</si>
  <si>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</si>
  <si>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</si>
  <si>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</si>
  <si>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</si>
  <si>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</si>
  <si>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</si>
  <si>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</si>
  <si>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</si>
  <si>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</si>
  <si>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</si>
  <si>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</si>
  <si>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</si>
  <si>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</si>
  <si>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</si>
  <si>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</si>
  <si>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</si>
  <si>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</si>
  <si>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</si>
  <si>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</si>
  <si>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</si>
  <si>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</si>
  <si>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</si>
  <si>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</si>
  <si>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</si>
  <si>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</si>
  <si>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</si>
  <si>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</si>
  <si>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</si>
  <si>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</si>
  <si>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</si>
  <si>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</si>
  <si>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</si>
  <si>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</si>
  <si>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</si>
  <si>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</si>
  <si>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</si>
  <si>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</si>
  <si>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</si>
  <si>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</si>
  <si>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</si>
  <si>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</si>
  <si>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</si>
  <si>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</si>
  <si>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</si>
  <si>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</si>
  <si>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</si>
  <si>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</si>
  <si>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</si>
  <si>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</si>
  <si>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</si>
  <si>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</si>
  <si>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</si>
  <si>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</si>
  <si>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</si>
  <si>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</si>
  <si>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</si>
  <si>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</si>
  <si>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</si>
  <si>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</si>
  <si>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</si>
  <si>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</si>
  <si>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</si>
  <si>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</si>
  <si>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</si>
  <si>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</si>
  <si>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</si>
  <si>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</si>
  <si>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</si>
  <si>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</si>
  <si>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</si>
  <si>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</si>
  <si>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</si>
  <si>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</si>
  <si>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</si>
  <si>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</si>
  <si>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</si>
  <si>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</si>
  <si>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</si>
  <si>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</si>
  <si>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</si>
  <si>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</si>
  <si>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</si>
  <si>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</si>
  <si>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</si>
  <si>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</si>
  <si>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</si>
  <si>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</si>
  <si>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</si>
  <si>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</si>
  <si>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</si>
  <si>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</si>
  <si>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</si>
  <si>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</si>
  <si>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</si>
  <si>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</si>
  <si>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</si>
  <si>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</si>
  <si>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</si>
  <si>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</si>
  <si>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</si>
  <si>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</si>
  <si>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</si>
  <si>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</si>
  <si>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</si>
  <si>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</si>
  <si>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</si>
  <si>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</si>
  <si>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</si>
  <si>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</si>
  <si>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</si>
  <si>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</si>
  <si>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</si>
  <si>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</si>
  <si>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</si>
  <si>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</si>
  <si>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</si>
  <si>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</si>
  <si>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</si>
  <si>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</si>
  <si>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</si>
  <si>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</si>
  <si>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</si>
  <si>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</si>
  <si>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</si>
  <si>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</si>
  <si>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</si>
  <si>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</si>
  <si>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</si>
  <si>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</si>
  <si>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</si>
  <si>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</si>
  <si>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</si>
  <si>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</si>
  <si>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</si>
  <si>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</si>
  <si>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</si>
  <si>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</si>
  <si>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</si>
  <si>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</si>
  <si>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</si>
  <si>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</si>
  <si>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</si>
  <si>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</si>
  <si>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</si>
  <si>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</si>
  <si>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</si>
  <si>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</si>
  <si>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</si>
  <si>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</si>
  <si>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</si>
  <si>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</si>
  <si>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</si>
  <si>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</si>
  <si>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</si>
  <si>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</si>
  <si>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</si>
  <si>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</si>
  <si>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</si>
  <si>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</si>
  <si>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</si>
  <si>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</si>
  <si>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</si>
  <si>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</si>
  <si>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</si>
  <si>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</si>
  <si>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</si>
  <si>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</si>
  <si>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</si>
  <si>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</si>
  <si>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</si>
  <si>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</si>
  <si>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</si>
  <si>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</si>
  <si>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</si>
  <si>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</si>
  <si>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</si>
  <si>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</si>
  <si>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</si>
  <si>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</si>
  <si>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</si>
  <si>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</si>
  <si>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</si>
  <si>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</si>
  <si>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</si>
  <si>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</si>
  <si>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</si>
  <si>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</si>
  <si>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</si>
  <si>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</si>
  <si>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</si>
  <si>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</si>
  <si>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</si>
  <si>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</si>
  <si>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</si>
  <si>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</si>
  <si>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</si>
  <si>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</si>
  <si>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</si>
  <si>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</si>
  <si>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</si>
  <si>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</si>
  <si>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</si>
  <si>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</si>
  <si>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</si>
  <si>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</si>
  <si>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</si>
  <si>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</si>
  <si>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</si>
  <si>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</si>
  <si>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</si>
  <si>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</si>
  <si>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</si>
  <si>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</si>
  <si>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</si>
  <si>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</si>
  <si>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</si>
  <si>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</si>
  <si>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</si>
  <si>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</si>
  <si>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</si>
  <si>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</si>
  <si>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</si>
  <si>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</si>
  <si>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</si>
  <si>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</si>
  <si>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</si>
  <si>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</si>
  <si>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</si>
  <si>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</si>
  <si>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</si>
  <si>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</si>
  <si>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</si>
  <si>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</si>
  <si>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</si>
  <si>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</si>
  <si>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</si>
  <si>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</si>
  <si>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</si>
  <si>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</si>
  <si>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</si>
  <si>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</si>
  <si>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</si>
  <si>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</si>
  <si>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</si>
  <si>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</si>
  <si>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</si>
  <si>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</si>
  <si>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</si>
  <si>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</si>
  <si>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</si>
  <si>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</si>
  <si>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</si>
  <si>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</si>
  <si>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</si>
  <si>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</si>
  <si>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</si>
  <si>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</si>
  <si>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</si>
  <si>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</si>
  <si>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</si>
  <si>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</si>
  <si>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</si>
  <si>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</si>
  <si>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</si>
  <si>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</si>
  <si>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</si>
  <si>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</si>
  <si>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</si>
  <si>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</si>
  <si>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</si>
  <si>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</si>
  <si>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</si>
  <si>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</si>
  <si>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</si>
  <si>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</si>
  <si>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</si>
  <si>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</si>
  <si>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</si>
  <si>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</si>
  <si>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</si>
  <si>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</si>
  <si>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</si>
  <si>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</si>
  <si>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</si>
  <si>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</si>
  <si>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</si>
  <si>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</si>
  <si>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</si>
  <si>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</si>
  <si>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</si>
  <si>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</si>
  <si>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</si>
  <si>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</si>
  <si>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</si>
  <si>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</si>
  <si>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</si>
  <si>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</si>
  <si>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</si>
  <si>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</si>
  <si>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</si>
  <si>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</si>
  <si>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</si>
  <si>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</si>
  <si>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</si>
  <si>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</si>
  <si>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</si>
  <si>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</si>
  <si>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</si>
  <si>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</si>
  <si>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</si>
  <si>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</si>
  <si>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</si>
  <si>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</si>
  <si>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</si>
  <si>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</si>
  <si>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</si>
  <si>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</si>
  <si>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</si>
  <si>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</si>
  <si>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</si>
  <si>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</si>
  <si>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</si>
  <si>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</si>
  <si>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</si>
  <si>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</si>
  <si>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</si>
  <si>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</si>
  <si>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</si>
  <si>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</si>
  <si>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</si>
  <si>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</si>
  <si>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</si>
  <si>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</si>
  <si>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</si>
  <si>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</si>
  <si>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</si>
  <si>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</si>
  <si>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</si>
  <si>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</si>
  <si>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</si>
  <si>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</si>
  <si>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</si>
  <si>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</si>
  <si>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</si>
  <si>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</si>
  <si>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</si>
  <si>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</si>
  <si>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</si>
  <si>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</si>
  <si>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</si>
  <si>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</si>
  <si>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</si>
  <si>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</si>
  <si>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</si>
  <si>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</si>
  <si>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</si>
  <si>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</si>
  <si>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</si>
  <si>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</si>
  <si>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</si>
  <si>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</si>
  <si>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</si>
  <si>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</si>
  <si>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</si>
  <si>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</si>
  <si>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</si>
  <si>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</si>
  <si>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</si>
  <si>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</si>
  <si>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</si>
  <si>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</si>
  <si>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</si>
  <si>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</si>
  <si>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</si>
  <si>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</si>
  <si>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</si>
  <si>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</si>
  <si>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</si>
  <si>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</si>
  <si>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</si>
  <si>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</si>
  <si>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</si>
  <si>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</si>
  <si>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</si>
  <si>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</si>
  <si>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</si>
  <si>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</si>
  <si>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</si>
  <si>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</si>
  <si>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</si>
  <si>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</si>
  <si>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</si>
  <si>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</si>
  <si>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</si>
  <si>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</si>
  <si>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</si>
  <si>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</si>
  <si>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</si>
  <si>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</si>
  <si>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</si>
  <si>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</si>
  <si>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</si>
  <si>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</si>
  <si>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</si>
  <si>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</si>
  <si>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</si>
  <si>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</si>
  <si>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</si>
  <si>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</si>
  <si>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</si>
  <si>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</si>
  <si>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</si>
  <si>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</si>
  <si>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</si>
  <si>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</si>
  <si>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</si>
  <si>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</si>
  <si>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</si>
  <si>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</si>
  <si>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</si>
  <si>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</si>
  <si>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</si>
  <si>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</si>
  <si>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</si>
  <si>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</si>
  <si>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</si>
  <si>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</si>
  <si>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</si>
  <si>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</si>
  <si>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</si>
  <si>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</si>
  <si>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</si>
  <si>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</si>
  <si>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</si>
  <si>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</si>
  <si>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</si>
  <si>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</si>
  <si>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</si>
  <si>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</si>
  <si>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</si>
  <si>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</si>
  <si>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</si>
  <si>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</si>
  <si>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</si>
  <si>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</si>
  <si>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</si>
  <si>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</si>
  <si>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</si>
  <si>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</si>
  <si>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</si>
  <si>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</si>
  <si>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</si>
  <si>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</si>
  <si>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</si>
  <si>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</si>
  <si>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</si>
  <si>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</si>
  <si>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</si>
  <si>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</si>
  <si>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</si>
  <si>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</si>
  <si>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</si>
  <si>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</si>
  <si>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</si>
  <si>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</si>
  <si>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</si>
  <si>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</si>
  <si>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</si>
  <si>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</si>
  <si>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</si>
  <si>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</si>
  <si>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</si>
  <si>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</si>
  <si>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</si>
  <si>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</si>
  <si>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</si>
  <si>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</si>
  <si>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</si>
  <si>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</si>
  <si>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</si>
  <si>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</si>
  <si>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</si>
  <si>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</si>
  <si>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</si>
  <si>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</si>
  <si>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</si>
  <si>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</si>
  <si>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</si>
  <si>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</si>
  <si>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</si>
  <si>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</si>
  <si>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</si>
  <si>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</si>
  <si>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</si>
  <si>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</si>
  <si>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</si>
  <si>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</si>
  <si>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</si>
  <si>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</si>
  <si>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</si>
  <si>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</si>
  <si>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</si>
  <si>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</si>
  <si>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</si>
  <si>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</si>
  <si>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</si>
  <si>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</si>
  <si>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</si>
  <si>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</si>
  <si>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</si>
  <si>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</si>
  <si>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</si>
  <si>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</si>
  <si>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</si>
  <si>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</si>
  <si>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</si>
  <si>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</si>
  <si>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</si>
  <si>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</si>
  <si>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</si>
  <si>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</si>
  <si>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</si>
  <si>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</si>
  <si>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</si>
  <si>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</si>
  <si>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</si>
  <si>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</si>
  <si>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</si>
  <si>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</si>
  <si>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</si>
  <si>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</si>
  <si>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</si>
  <si>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</si>
  <si>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</si>
  <si>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</si>
  <si>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</si>
  <si>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</si>
  <si>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</si>
  <si>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</si>
  <si>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</si>
  <si>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</si>
  <si>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</si>
  <si>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</si>
  <si>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</si>
  <si>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</si>
  <si>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</si>
  <si>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</si>
  <si>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</si>
  <si>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</si>
  <si>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</si>
  <si>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</si>
  <si>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</si>
  <si>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</si>
  <si>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</si>
  <si>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</si>
  <si>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</si>
  <si>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</si>
  <si>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</si>
  <si>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</si>
  <si>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</si>
  <si>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</si>
  <si>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</si>
  <si>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</si>
  <si>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</si>
  <si>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</si>
  <si>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</si>
  <si>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</si>
  <si>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</si>
  <si>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</si>
  <si>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</si>
  <si>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</si>
  <si>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</si>
  <si>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</si>
  <si>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</si>
  <si>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</si>
  <si>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</si>
  <si>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</si>
  <si>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</si>
  <si>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</si>
  <si>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</si>
  <si>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</si>
  <si>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</si>
  <si>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</si>
  <si>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</si>
  <si>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</si>
  <si>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</si>
  <si>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</si>
  <si>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</si>
  <si>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</si>
  <si>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</si>
  <si>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</si>
  <si>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</si>
  <si>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</si>
  <si>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</si>
  <si>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</si>
  <si>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</si>
  <si>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</si>
  <si>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</si>
  <si>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</si>
  <si>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</si>
  <si>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</si>
  <si>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</si>
  <si>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</si>
  <si>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</si>
  <si>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</si>
  <si>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</si>
  <si>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</si>
  <si>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</si>
  <si>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</si>
  <si>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</si>
  <si>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</si>
  <si>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</si>
  <si>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</si>
  <si>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</si>
  <si>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</si>
  <si>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</si>
  <si>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</si>
  <si>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</si>
  <si>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</si>
  <si>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</si>
  <si>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</si>
  <si>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</si>
  <si>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</si>
  <si>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</si>
  <si>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</si>
  <si>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</si>
  <si>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</si>
  <si>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</si>
  <si>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</si>
  <si>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</si>
  <si>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</si>
  <si>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</si>
  <si>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</si>
  <si>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</si>
  <si>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</si>
  <si>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</si>
  <si>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</si>
  <si>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</si>
  <si>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</si>
  <si>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</si>
  <si>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</si>
  <si>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</si>
  <si>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</si>
  <si>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</si>
  <si>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</si>
  <si>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</si>
  <si>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</si>
  <si>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</si>
  <si>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</si>
  <si>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</si>
  <si>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</si>
  <si>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</si>
  <si>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</si>
  <si>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</si>
  <si>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</si>
  <si>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</si>
  <si>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</si>
  <si>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</si>
  <si>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</si>
  <si>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</si>
  <si>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</si>
  <si>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</si>
  <si>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</si>
  <si>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</si>
  <si>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</si>
  <si>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</si>
  <si>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</si>
  <si>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</si>
  <si>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</si>
  <si>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</si>
  <si>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</si>
  <si>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</si>
  <si>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</si>
  <si>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</si>
  <si>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</si>
  <si>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</si>
  <si>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</si>
  <si>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</si>
  <si>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</si>
  <si>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</si>
  <si>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</si>
  <si>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</si>
  <si>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</si>
  <si>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</si>
  <si>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</si>
  <si>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</si>
  <si>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</si>
  <si>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</si>
  <si>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</si>
  <si>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</si>
  <si>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</si>
  <si>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</si>
  <si>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</si>
  <si>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</si>
  <si>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</si>
  <si>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</si>
  <si>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</si>
  <si>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</si>
  <si>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</si>
  <si>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</si>
  <si>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</si>
  <si>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</si>
  <si>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</si>
  <si>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</si>
  <si>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</si>
  <si>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</si>
  <si>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</si>
  <si>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</si>
  <si>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</si>
  <si>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</si>
  <si>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</si>
  <si>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</si>
  <si>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</si>
  <si>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</si>
  <si>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</si>
  <si>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</si>
  <si>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</si>
  <si>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</si>
  <si>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</si>
  <si>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</si>
  <si>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</si>
  <si>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</si>
  <si>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</si>
  <si>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</si>
  <si>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</si>
  <si>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</si>
  <si>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</si>
  <si>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</si>
  <si>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</si>
  <si>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</si>
  <si>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</si>
  <si>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</si>
  <si>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</si>
  <si>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</si>
  <si>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</si>
  <si>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</si>
  <si>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</si>
  <si>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</si>
  <si>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</si>
  <si>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</si>
  <si>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</si>
  <si>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</si>
  <si>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</si>
  <si>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</si>
  <si>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</si>
  <si>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</si>
  <si>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</si>
  <si>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</si>
  <si>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</si>
  <si>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</si>
  <si>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</si>
  <si>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</si>
  <si>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</si>
  <si>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</si>
  <si>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</si>
  <si>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</si>
  <si>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</si>
  <si>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</si>
  <si>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</si>
  <si>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</si>
  <si>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</si>
  <si>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</si>
  <si>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</si>
  <si>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</si>
  <si>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</si>
  <si>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</si>
  <si>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</si>
  <si>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</si>
  <si>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</si>
  <si>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</si>
  <si>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</si>
  <si>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</si>
  <si>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</si>
  <si>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</si>
  <si>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</si>
  <si>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</si>
  <si>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</si>
  <si>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</si>
  <si>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</si>
  <si>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</si>
  <si>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</si>
  <si>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</si>
  <si>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</si>
  <si>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</si>
  <si>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</si>
  <si>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</si>
  <si>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</si>
  <si>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</si>
  <si>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</si>
  <si>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</si>
  <si>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</si>
  <si>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</si>
  <si>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</si>
  <si>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</si>
  <si>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</si>
  <si>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</si>
  <si>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</si>
  <si>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</si>
  <si>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</si>
  <si>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</si>
  <si>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</si>
  <si>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</si>
  <si>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</si>
  <si>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</si>
  <si>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</si>
  <si>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</si>
  <si>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</si>
  <si>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</si>
  <si>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</si>
  <si>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</si>
  <si>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</si>
  <si>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</si>
  <si>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</si>
  <si>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</si>
  <si>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</si>
  <si>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</si>
  <si>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</si>
  <si>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</si>
  <si>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</si>
  <si>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</si>
  <si>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</si>
  <si>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</si>
  <si>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</si>
  <si>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</si>
  <si>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</si>
  <si>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</si>
  <si>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</si>
  <si>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</si>
  <si>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</si>
  <si>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</si>
  <si>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</si>
  <si>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</si>
  <si>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</si>
  <si>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</si>
  <si>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</si>
  <si>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</si>
  <si>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</si>
  <si>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</si>
  <si>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</si>
  <si>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</si>
  <si>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</si>
  <si>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</si>
  <si>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</si>
  <si>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</si>
  <si>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</si>
  <si>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</si>
  <si>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</si>
  <si>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</si>
  <si>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</si>
  <si>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</si>
  <si>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</si>
  <si>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</si>
  <si>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</si>
  <si>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</si>
  <si>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</si>
  <si>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</si>
  <si>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</si>
  <si>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</si>
  <si>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</si>
  <si>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</si>
  <si>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</si>
  <si>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</si>
  <si>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</si>
  <si>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</si>
  <si>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</si>
  <si>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</si>
  <si>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</si>
  <si>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</si>
  <si>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</si>
  <si>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</si>
  <si>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</si>
  <si>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</si>
  <si>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</si>
  <si>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</si>
  <si>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</si>
  <si>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</si>
  <si>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</si>
  <si>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</si>
  <si>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</si>
  <si>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</si>
  <si>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</si>
  <si>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</si>
  <si>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</si>
  <si>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</si>
  <si>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</si>
  <si>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</si>
  <si>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</si>
  <si>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</si>
  <si>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</si>
  <si>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</si>
  <si>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</si>
  <si>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</si>
  <si>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</si>
  <si>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</si>
  <si>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</si>
  <si>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</si>
  <si>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</si>
  <si>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</si>
  <si>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</si>
  <si>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</si>
  <si>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</si>
  <si>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</si>
  <si>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</si>
  <si>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</si>
  <si>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</si>
  <si>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</si>
  <si>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</si>
  <si>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</si>
  <si>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</si>
  <si>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</si>
  <si>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</si>
  <si>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</si>
  <si>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</si>
  <si>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</si>
  <si>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</si>
  <si>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</si>
  <si>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</si>
  <si>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</si>
  <si>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</si>
  <si>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</si>
  <si>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</si>
  <si>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</si>
  <si>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</si>
  <si>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</si>
  <si>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</si>
  <si>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</si>
  <si>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</si>
  <si>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</si>
  <si>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</si>
  <si>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</si>
  <si>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</si>
  <si>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</si>
  <si>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</si>
  <si>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</si>
  <si>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</si>
  <si>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</si>
  <si>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</si>
  <si>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</si>
  <si>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</si>
  <si>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</si>
  <si>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</si>
  <si>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</si>
  <si>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</si>
  <si>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</si>
  <si>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</si>
  <si>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</si>
  <si>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</si>
  <si>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</si>
  <si>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</si>
  <si>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</si>
  <si>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</si>
  <si>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</si>
  <si>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</si>
  <si>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</si>
  <si>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</si>
  <si>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</si>
  <si>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</si>
  <si>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</si>
  <si>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</si>
  <si>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</si>
  <si>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</si>
  <si>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</si>
  <si>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</si>
  <si>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</si>
  <si>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</si>
  <si>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</si>
  <si>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</si>
  <si>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</si>
  <si>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</si>
  <si>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</si>
  <si>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</si>
  <si>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</si>
  <si>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</si>
  <si>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</si>
  <si>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</si>
  <si>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</si>
  <si>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</si>
  <si>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</si>
  <si>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</si>
  <si>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</si>
  <si>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</si>
  <si>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</si>
  <si>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</si>
  <si>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</si>
  <si>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</si>
  <si>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</si>
  <si>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</si>
  <si>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</si>
  <si>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</si>
  <si>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</si>
  <si>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</si>
  <si>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</si>
  <si>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</si>
  <si>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</si>
  <si>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</si>
  <si>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</si>
  <si>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</si>
  <si>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</si>
  <si>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</si>
  <si>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</si>
  <si>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</si>
  <si>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</si>
  <si>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</si>
  <si>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</si>
  <si>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</si>
  <si>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</si>
  <si>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</si>
  <si>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</si>
  <si>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</si>
  <si>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</si>
  <si>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</si>
  <si>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</si>
  <si>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</si>
  <si>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</si>
  <si>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</si>
  <si>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</si>
  <si>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</si>
  <si>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</si>
  <si>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</si>
  <si>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</si>
  <si>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</si>
  <si>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</si>
  <si>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</si>
  <si>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</si>
  <si>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</si>
  <si>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</si>
  <si>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</si>
  <si>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</si>
  <si>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</si>
  <si>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</si>
  <si>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</si>
  <si>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</si>
  <si>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</si>
  <si>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</si>
  <si>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</si>
  <si>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</si>
  <si>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</si>
  <si>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</si>
  <si>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</si>
  <si>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</si>
  <si>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</si>
  <si>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</si>
  <si>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</si>
  <si>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</si>
  <si>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</si>
  <si>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</si>
  <si>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</si>
  <si>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</si>
  <si>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</si>
  <si>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</si>
  <si>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</si>
  <si>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</si>
  <si>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</si>
  <si>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</si>
  <si>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</si>
  <si>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</si>
  <si>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</si>
  <si>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</si>
  <si>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</si>
  <si>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</si>
  <si>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</si>
  <si>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</si>
  <si>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</si>
  <si>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</si>
  <si>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</si>
  <si>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</si>
  <si>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</si>
  <si>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</si>
  <si>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</si>
  <si>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</si>
  <si>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</si>
  <si>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</si>
  <si>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</si>
  <si>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</si>
  <si>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</si>
  <si>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</si>
  <si>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</si>
  <si>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</si>
  <si>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</si>
  <si>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</si>
  <si>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</si>
  <si>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</si>
  <si>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</si>
  <si>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</si>
  <si>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</si>
  <si>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</si>
  <si>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</si>
  <si>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</si>
  <si>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</si>
  <si>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</si>
  <si>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</si>
  <si>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</si>
  <si>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</si>
  <si>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</si>
  <si>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</si>
  <si>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</si>
  <si>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</si>
  <si>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</si>
  <si>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</si>
  <si>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</si>
  <si>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</si>
  <si>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</si>
  <si>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</si>
  <si>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</si>
  <si>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</si>
  <si>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</si>
  <si>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</si>
  <si>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</si>
  <si>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</si>
  <si>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</si>
  <si>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</si>
  <si>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</si>
  <si>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</si>
  <si>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</si>
  <si>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</si>
  <si>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</si>
  <si>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</si>
  <si>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</si>
  <si>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</si>
  <si>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</si>
  <si>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</si>
  <si>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</si>
  <si>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</si>
  <si>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</si>
  <si>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</si>
  <si>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</si>
  <si>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</si>
  <si>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</si>
  <si>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</si>
  <si>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</si>
  <si>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</si>
  <si>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</si>
  <si>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</si>
  <si>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</si>
  <si>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</si>
  <si>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</si>
  <si>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</si>
  <si>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</si>
  <si>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</si>
  <si>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</si>
  <si>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</si>
  <si>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</si>
  <si>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</si>
  <si>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</si>
  <si>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</si>
  <si>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</si>
  <si>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</si>
  <si>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</si>
  <si>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</si>
  <si>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</si>
  <si>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</si>
  <si>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</si>
  <si>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</si>
  <si>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</si>
  <si>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</si>
  <si>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</si>
  <si>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</si>
  <si>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</si>
  <si>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</si>
  <si>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</si>
  <si>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</si>
  <si>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</si>
  <si>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</si>
  <si>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</si>
  <si>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</si>
  <si>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</si>
  <si>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</si>
  <si>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</si>
  <si>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</si>
  <si>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</si>
  <si>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</si>
  <si>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</si>
  <si>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</si>
  <si>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</si>
  <si>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</si>
  <si>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</si>
  <si>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</si>
  <si>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</si>
  <si>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</si>
  <si>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</si>
  <si>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</si>
  <si>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</si>
  <si>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</si>
  <si>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</si>
  <si>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</si>
  <si>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</si>
  <si>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</si>
  <si>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</si>
  <si>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</si>
  <si>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</si>
  <si>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</si>
  <si>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</si>
  <si>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</si>
  <si>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</si>
  <si>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</si>
  <si>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</si>
  <si>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</si>
  <si>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</si>
  <si>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</si>
  <si>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</si>
  <si>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</si>
  <si>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</si>
  <si>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</si>
  <si>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</si>
  <si>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</si>
  <si>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</si>
  <si>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</si>
  <si>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</si>
  <si>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</si>
  <si>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</si>
  <si>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</si>
  <si>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</si>
  <si>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</si>
  <si>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</si>
  <si>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</si>
  <si>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</si>
  <si>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</si>
  <si>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</si>
  <si>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</si>
  <si>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</si>
  <si>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</si>
  <si>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</si>
  <si>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</si>
  <si>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</si>
  <si>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</si>
  <si>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</si>
  <si>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</si>
  <si>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</si>
  <si>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</si>
  <si>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</si>
  <si>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</si>
  <si>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</si>
  <si>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</si>
  <si>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</si>
  <si>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</si>
  <si>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</si>
  <si>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</si>
  <si>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</si>
  <si>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</si>
  <si>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</si>
  <si>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</si>
  <si>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</si>
  <si>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</si>
  <si>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</si>
  <si>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</si>
  <si>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</si>
  <si>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</si>
  <si>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</si>
  <si>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</si>
  <si>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</si>
  <si>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</si>
  <si>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</si>
  <si>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</si>
  <si>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</si>
  <si>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</si>
  <si>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</si>
  <si>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</si>
  <si>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</si>
  <si>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</si>
  <si>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</si>
  <si>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</si>
  <si>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</si>
  <si>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</si>
  <si>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</si>
  <si>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</si>
  <si>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</si>
  <si>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</si>
  <si>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</si>
  <si>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</si>
  <si>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</si>
  <si>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</si>
  <si>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</si>
  <si>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</si>
  <si>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</si>
  <si>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</si>
  <si>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</si>
  <si>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</si>
  <si>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</si>
  <si>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</si>
  <si>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</si>
  <si>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</si>
  <si>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</si>
  <si>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</si>
  <si>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</si>
  <si>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</si>
  <si>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</si>
  <si>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</si>
  <si>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</si>
  <si>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</si>
  <si>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</si>
  <si>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</si>
  <si>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</si>
  <si>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</si>
  <si>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</si>
  <si>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</si>
  <si>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</si>
  <si>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</si>
  <si>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</si>
  <si>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</si>
  <si>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</si>
  <si>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</si>
  <si>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</si>
  <si>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</si>
  <si>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</si>
  <si>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</si>
  <si>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</si>
  <si>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</si>
  <si>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</si>
  <si>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</si>
  <si>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</si>
  <si>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</si>
  <si>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</si>
  <si>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</si>
  <si>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</si>
  <si>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</si>
  <si>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</si>
  <si>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</si>
  <si>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</si>
  <si>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</si>
  <si>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</si>
  <si>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</si>
  <si>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</si>
  <si>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</si>
  <si>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</si>
  <si>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</si>
  <si>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</si>
  <si>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</si>
  <si>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</si>
  <si>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</si>
  <si>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</si>
  <si>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</si>
  <si>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</si>
  <si>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</si>
  <si>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</si>
  <si>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</si>
  <si>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</si>
  <si>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</si>
  <si>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</si>
  <si>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</si>
  <si>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</si>
  <si>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</si>
  <si>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</si>
  <si>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</si>
  <si>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</si>
  <si>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</si>
  <si>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</si>
  <si>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</si>
  <si>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</si>
  <si>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</si>
  <si>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</si>
  <si>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</si>
  <si>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</si>
  <si>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</si>
  <si>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</si>
  <si>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</si>
  <si>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</si>
  <si>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</si>
  <si>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</si>
  <si>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</si>
  <si>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</si>
  <si>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</si>
  <si>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</si>
  <si>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</si>
  <si>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</si>
  <si>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</si>
  <si>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</si>
  <si>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</si>
  <si>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</si>
  <si>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</si>
  <si>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</si>
  <si>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</si>
  <si>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</si>
  <si>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</si>
  <si>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</si>
  <si>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</si>
  <si>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</si>
  <si>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</si>
  <si>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</si>
  <si>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</si>
  <si>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</si>
  <si>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</si>
  <si>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</si>
  <si>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</si>
  <si>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</si>
  <si>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</si>
  <si>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</si>
  <si>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</si>
  <si>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</si>
  <si>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</si>
  <si>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</si>
  <si>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</si>
  <si>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</si>
  <si>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</si>
  <si>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</si>
  <si>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</si>
  <si>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</si>
  <si>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</si>
  <si>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</si>
  <si>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</si>
  <si>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</si>
  <si>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</si>
  <si>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</si>
  <si>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</si>
  <si>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</si>
  <si>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</si>
  <si>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</si>
  <si>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</si>
  <si>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</si>
  <si>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</si>
  <si>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</si>
  <si>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</si>
  <si>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</si>
  <si>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</si>
  <si>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</si>
  <si>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</si>
  <si>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</si>
  <si>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</si>
  <si>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</si>
  <si>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</si>
  <si>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</si>
  <si>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</si>
  <si>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</si>
  <si>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</si>
  <si>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</si>
  <si>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</si>
  <si>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</si>
  <si>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</si>
  <si>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</si>
  <si>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</si>
  <si>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</si>
  <si>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</si>
  <si>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</si>
  <si>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</si>
  <si>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</si>
  <si>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</si>
  <si>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</si>
  <si>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</si>
  <si>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</si>
  <si>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</si>
  <si>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</si>
  <si>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</si>
  <si>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</si>
  <si>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</si>
  <si>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</si>
  <si>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</si>
  <si>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</si>
  <si>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</si>
  <si>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</si>
  <si>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</si>
  <si>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</si>
  <si>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</si>
  <si>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</si>
  <si>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</si>
  <si>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</si>
  <si>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</si>
  <si>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</si>
  <si>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</si>
  <si>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</si>
  <si>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</si>
  <si>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</si>
  <si>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</si>
  <si>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</si>
  <si>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</si>
  <si>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</si>
  <si>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</si>
  <si>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</si>
  <si>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</si>
  <si>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</si>
  <si>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</si>
  <si>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</si>
  <si>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</si>
  <si>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</si>
  <si>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</si>
  <si>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</si>
  <si>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</si>
  <si>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</si>
  <si>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</si>
  <si>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</si>
  <si>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</si>
  <si>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</si>
  <si>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</si>
  <si>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</si>
  <si>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</si>
  <si>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</si>
  <si>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</si>
  <si>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</si>
  <si>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</si>
  <si>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</si>
  <si>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</si>
  <si>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</si>
  <si>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</si>
  <si>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</si>
  <si>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</si>
  <si>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</si>
  <si>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</si>
  <si>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</si>
  <si>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</si>
  <si>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</si>
  <si>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</si>
  <si>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</si>
  <si>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</si>
  <si>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</si>
  <si>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</si>
  <si>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</si>
  <si>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</si>
  <si>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</si>
  <si>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</si>
  <si>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</si>
  <si>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</si>
  <si>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</si>
  <si>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</si>
  <si>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</si>
  <si>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</si>
  <si>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</si>
  <si>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</si>
  <si>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</si>
  <si>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</si>
  <si>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</si>
  <si>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</si>
  <si>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</si>
  <si>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</si>
  <si>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</si>
  <si>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</si>
  <si>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</si>
  <si>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</si>
  <si>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</si>
  <si>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</si>
  <si>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</si>
  <si>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</si>
  <si>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</si>
  <si>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</si>
  <si>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</si>
  <si>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</si>
  <si>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</si>
  <si>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</si>
  <si>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</si>
  <si>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</si>
  <si>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</si>
  <si>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</si>
  <si>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</si>
  <si>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</si>
  <si>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</si>
  <si>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</si>
  <si>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</si>
  <si>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</si>
  <si>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</si>
  <si>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</si>
  <si>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</si>
  <si>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</si>
  <si>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</si>
  <si>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</si>
  <si>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</si>
  <si>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</si>
  <si>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</si>
  <si>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</si>
  <si>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</si>
  <si>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</si>
  <si>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</si>
  <si>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</si>
  <si>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</si>
  <si>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</si>
  <si>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</si>
  <si>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</si>
  <si>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</si>
  <si>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</si>
  <si>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</si>
  <si>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</si>
  <si>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</si>
  <si>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</si>
  <si>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</si>
  <si>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</si>
  <si>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</si>
  <si>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</si>
  <si>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</si>
  <si>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</si>
  <si>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</si>
  <si>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</si>
  <si>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</si>
  <si>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</si>
  <si>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</si>
  <si>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</si>
  <si>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</si>
  <si>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</si>
  <si>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</si>
  <si>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</si>
  <si>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</si>
  <si>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</si>
  <si>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</si>
  <si>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</si>
  <si>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</si>
  <si>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</si>
  <si>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</si>
  <si>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</si>
  <si>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</si>
  <si>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</si>
  <si>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</si>
  <si>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</si>
  <si>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</si>
  <si>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</si>
  <si>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</si>
  <si>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</si>
  <si>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</si>
  <si>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</si>
  <si>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</si>
  <si>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</si>
  <si>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</si>
  <si>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</si>
  <si>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</si>
  <si>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</si>
  <si>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</si>
  <si>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</si>
  <si>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</si>
  <si>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</si>
  <si>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</si>
  <si>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</si>
  <si>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</si>
  <si>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</si>
  <si>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</si>
  <si>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</si>
  <si>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</si>
  <si>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</si>
  <si>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</si>
  <si>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</si>
  <si>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</si>
  <si>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</si>
  <si>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</si>
  <si>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</si>
  <si>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</si>
  <si>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</si>
  <si>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</si>
  <si>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</si>
  <si>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</si>
  <si>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</si>
  <si>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</si>
  <si>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</si>
  <si>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</si>
  <si>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</si>
  <si>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</si>
  <si>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</si>
  <si>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</si>
  <si>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</si>
  <si>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</si>
  <si>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</si>
  <si>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</si>
  <si>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</si>
  <si>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</si>
  <si>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</si>
  <si>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</si>
  <si>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</si>
  <si>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</si>
  <si>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</si>
  <si>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</si>
  <si>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</si>
  <si>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</si>
  <si>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</si>
  <si>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</si>
  <si>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</si>
  <si>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</si>
  <si>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</si>
  <si>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</si>
  <si>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</si>
  <si>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</si>
  <si>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</si>
  <si>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</si>
  <si>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</si>
  <si>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</si>
  <si>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</si>
  <si>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</si>
  <si>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</si>
  <si>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</si>
  <si>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</si>
  <si>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</si>
  <si>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</si>
  <si>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</si>
  <si>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</si>
  <si>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</si>
  <si>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</si>
  <si>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</si>
  <si>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</si>
  <si>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</si>
  <si>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</si>
  <si>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</si>
  <si>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</si>
  <si>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</si>
  <si>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</si>
  <si>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</si>
  <si>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</si>
  <si>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</si>
  <si>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</si>
  <si>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</si>
  <si>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</si>
  <si>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</si>
  <si>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</si>
  <si>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</si>
  <si>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</si>
  <si>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</si>
  <si>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</si>
  <si>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</si>
  <si>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</si>
  <si>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</si>
  <si>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</si>
  <si>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</si>
  <si>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</si>
  <si>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</si>
  <si>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</si>
  <si>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</si>
  <si>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</si>
  <si>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</si>
  <si>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</si>
  <si>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</si>
  <si>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</si>
  <si>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</si>
  <si>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</si>
  <si>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</si>
  <si>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</si>
  <si>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</si>
  <si>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</si>
  <si>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</si>
  <si>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</si>
  <si>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</si>
  <si>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</si>
  <si>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</si>
  <si>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</si>
  <si>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</si>
  <si>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</si>
  <si>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</si>
  <si>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</si>
  <si>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</si>
  <si>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</si>
  <si>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</si>
  <si>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</si>
  <si>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</si>
  <si>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</si>
  <si>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</si>
  <si>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</si>
  <si>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</si>
  <si>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</si>
  <si>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</si>
  <si>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</si>
  <si>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</si>
  <si>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</si>
  <si>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</si>
  <si>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</si>
  <si>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</si>
  <si>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</si>
  <si>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</si>
  <si>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</si>
  <si>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</si>
  <si>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</si>
  <si>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</si>
  <si>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</si>
  <si>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</si>
  <si>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</si>
  <si>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</si>
  <si>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</si>
  <si>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</si>
  <si>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</si>
  <si>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</si>
  <si>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</si>
  <si>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</si>
  <si>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</si>
  <si>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</si>
  <si>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</si>
  <si>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</si>
  <si>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</si>
  <si>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</si>
  <si>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</si>
  <si>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</si>
  <si>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</si>
  <si>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</si>
  <si>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</si>
  <si>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</si>
  <si>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</si>
  <si>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</si>
  <si>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</si>
  <si>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</si>
  <si>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</si>
  <si>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</si>
  <si>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</si>
  <si>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</si>
  <si>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</si>
  <si>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</si>
  <si>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</si>
  <si>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</si>
  <si>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</si>
  <si>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</si>
  <si>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</si>
  <si>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</si>
  <si>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</si>
  <si>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</si>
  <si>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</si>
  <si>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</si>
  <si>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</si>
  <si>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</si>
  <si>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</si>
  <si>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</si>
  <si>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</si>
  <si>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</si>
  <si>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</si>
  <si>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</si>
  <si>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</si>
  <si>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</si>
  <si>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</si>
  <si>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</si>
  <si>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</si>
  <si>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</si>
  <si>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</si>
  <si>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</si>
  <si>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</si>
  <si>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</si>
  <si>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</si>
  <si>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</si>
  <si>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</si>
  <si>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</si>
  <si>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</si>
  <si>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</si>
  <si>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</si>
  <si>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</si>
  <si>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</si>
  <si>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</si>
  <si>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</si>
  <si>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</si>
  <si>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</si>
  <si>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</si>
  <si>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</si>
  <si>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</si>
  <si>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</si>
  <si>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</si>
  <si>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</si>
  <si>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</si>
  <si>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</si>
  <si>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</si>
  <si>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</si>
  <si>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</si>
  <si>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</si>
  <si>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</si>
  <si>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</si>
  <si>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</si>
  <si>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</si>
  <si>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</si>
  <si>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</si>
  <si>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</si>
  <si>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</si>
  <si>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</si>
  <si>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</si>
  <si>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</si>
  <si>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</si>
  <si>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</si>
  <si>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</si>
  <si>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</si>
  <si>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</si>
  <si>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</si>
  <si>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</si>
  <si>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</si>
  <si>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</si>
  <si>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</si>
  <si>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</si>
  <si>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</si>
  <si>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</si>
  <si>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</si>
  <si>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</si>
  <si>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</si>
  <si>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</si>
  <si>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</si>
  <si>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</si>
  <si>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</si>
  <si>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</si>
  <si>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</si>
  <si>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</si>
  <si>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</si>
  <si>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</si>
  <si>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</si>
  <si>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</si>
  <si>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</si>
  <si>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</si>
  <si>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</si>
  <si>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</si>
  <si>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</si>
  <si>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</si>
  <si>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</si>
  <si>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</si>
  <si>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</si>
  <si>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</si>
  <si>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</si>
  <si>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</si>
  <si>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</si>
  <si>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</si>
  <si>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</si>
  <si>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</si>
  <si>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</si>
  <si>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</si>
  <si>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</si>
  <si>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</si>
  <si>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</si>
  <si>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</si>
  <si>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</si>
  <si>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</si>
  <si>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</si>
  <si>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</si>
  <si>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</si>
  <si>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</si>
  <si>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</si>
  <si>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</si>
  <si>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</si>
  <si>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</si>
  <si>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</si>
  <si>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</si>
  <si>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</si>
  <si>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</si>
  <si>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</si>
  <si>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</si>
  <si>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</si>
  <si>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</si>
  <si>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</si>
  <si>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</si>
  <si>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</si>
  <si>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</si>
  <si>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</si>
  <si>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</si>
  <si>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</si>
  <si>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</si>
  <si>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</si>
  <si>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</si>
  <si>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</si>
  <si>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</si>
  <si>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</si>
  <si>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</si>
  <si>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</si>
  <si>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</si>
  <si>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</si>
  <si>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</si>
  <si>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</si>
  <si>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</si>
  <si>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</si>
  <si>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</si>
  <si>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</si>
  <si>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</si>
  <si>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</si>
  <si>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</si>
  <si>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</si>
  <si>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</si>
  <si>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</si>
  <si>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</si>
  <si>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</si>
  <si>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</si>
  <si>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</si>
  <si>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</si>
  <si>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</si>
  <si>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</si>
  <si>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</si>
  <si>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</si>
  <si>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</si>
  <si>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</si>
  <si>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</si>
  <si>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</si>
  <si>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</si>
  <si>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</si>
  <si>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</si>
  <si>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</si>
  <si>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</si>
  <si>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</si>
  <si>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</si>
  <si>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</si>
  <si>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</si>
  <si>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</si>
  <si>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</si>
  <si>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</si>
  <si>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</si>
  <si>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</si>
  <si>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</si>
  <si>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</si>
  <si>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</si>
  <si>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</si>
  <si>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</si>
  <si>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</si>
  <si>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</si>
  <si>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</si>
  <si>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</si>
  <si>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</si>
  <si>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</si>
  <si>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</si>
  <si>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</si>
  <si>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</si>
  <si>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</si>
  <si>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</si>
  <si>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</si>
  <si>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</si>
  <si>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</si>
  <si>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</si>
  <si>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</si>
  <si>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</si>
  <si>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</si>
  <si>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</si>
  <si>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</si>
  <si>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</si>
  <si>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</si>
  <si>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</si>
  <si>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</si>
  <si>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</si>
  <si>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</si>
  <si>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</si>
  <si>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</si>
  <si>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</si>
  <si>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</si>
  <si>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</si>
  <si>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</si>
  <si>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</si>
  <si>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</si>
  <si>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</si>
  <si>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</si>
  <si>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</si>
  <si>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</si>
  <si>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</si>
  <si>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</si>
  <si>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</si>
  <si>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</si>
  <si>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</si>
  <si>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</si>
  <si>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</si>
  <si>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</si>
  <si>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</si>
  <si>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</si>
  <si>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</si>
  <si>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</si>
  <si>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</si>
  <si>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</si>
  <si>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</si>
  <si>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</si>
  <si>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</si>
  <si>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</si>
  <si>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</si>
  <si>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</si>
  <si>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</si>
  <si>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</si>
  <si>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</si>
  <si>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</si>
  <si>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</si>
  <si>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</si>
  <si>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</si>
  <si>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</si>
  <si>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</si>
  <si>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</si>
  <si>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</si>
  <si>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</si>
  <si>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</si>
  <si>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</si>
  <si>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</si>
  <si>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</si>
  <si>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</si>
  <si>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</si>
  <si>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</si>
  <si>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</si>
  <si>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</si>
  <si>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</si>
  <si>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</si>
  <si>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</si>
  <si>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</si>
  <si>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</si>
  <si>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</si>
  <si>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</si>
  <si>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</si>
  <si>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</si>
  <si>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</si>
  <si>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</si>
  <si>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</si>
  <si>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</si>
  <si>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</si>
  <si>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</si>
  <si>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</si>
  <si>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</si>
  <si>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</si>
  <si>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</si>
  <si>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</si>
  <si>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</si>
  <si>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</si>
  <si>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</si>
  <si>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</si>
  <si>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</si>
  <si>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</si>
  <si>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</si>
  <si>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</si>
  <si>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</si>
  <si>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</si>
  <si>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</si>
  <si>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</si>
  <si>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</si>
  <si>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</si>
  <si>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</si>
  <si>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</si>
  <si>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</si>
  <si>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</si>
  <si>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</si>
  <si>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</si>
  <si>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</si>
  <si>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</si>
  <si>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</si>
  <si>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</si>
  <si>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</si>
  <si>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</si>
  <si>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</si>
  <si>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</si>
  <si>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</si>
  <si>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</si>
  <si>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</si>
  <si>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</si>
  <si>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</si>
  <si>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</si>
  <si>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</si>
  <si>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</si>
  <si>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</si>
  <si>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</si>
  <si>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</si>
  <si>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</si>
  <si>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</si>
  <si>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</si>
  <si>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</si>
  <si>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</si>
  <si>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</si>
  <si>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</si>
  <si>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</si>
  <si>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</si>
  <si>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</si>
  <si>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</si>
  <si>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</si>
  <si>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</si>
  <si>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</si>
  <si>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</si>
  <si>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</si>
  <si>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</si>
  <si>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</si>
  <si>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</si>
  <si>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</si>
  <si>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</si>
  <si>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</si>
  <si>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</si>
  <si>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</si>
  <si>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</si>
  <si>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</si>
  <si>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</si>
  <si>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</si>
  <si>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</si>
  <si>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</si>
  <si>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</si>
  <si>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</si>
  <si>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</si>
  <si>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</si>
  <si>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</si>
  <si>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</si>
  <si>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</si>
  <si>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</si>
  <si>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</si>
  <si>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</si>
  <si>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</si>
  <si>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</si>
  <si>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</si>
  <si>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</si>
  <si>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</si>
  <si>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</si>
  <si>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</si>
  <si>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</si>
  <si>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</si>
  <si>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</si>
  <si>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</si>
  <si>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</si>
  <si>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</si>
  <si>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</si>
  <si>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</si>
  <si>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</si>
  <si>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</si>
  <si>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</si>
  <si>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</si>
  <si>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</si>
  <si>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</si>
  <si>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</si>
  <si>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</si>
  <si>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</si>
  <si>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</si>
  <si>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</si>
  <si>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</si>
  <si>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</si>
  <si>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</si>
  <si>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</si>
  <si>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</si>
  <si>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</si>
  <si>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</si>
  <si>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</si>
  <si>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</si>
  <si>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</si>
  <si>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</si>
  <si>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</si>
  <si>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</si>
  <si>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</si>
  <si>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</si>
  <si>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</si>
  <si>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</si>
  <si>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</si>
  <si>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</si>
  <si>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</si>
  <si>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</si>
  <si>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</si>
  <si>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</si>
  <si>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</si>
  <si>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</si>
  <si>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</si>
  <si>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</si>
  <si>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</si>
  <si>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</si>
  <si>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</si>
  <si>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</si>
  <si>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</si>
  <si>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</si>
  <si>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</si>
  <si>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</si>
  <si>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</si>
  <si>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</si>
  <si>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</si>
  <si>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</si>
  <si>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</si>
  <si>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</si>
  <si>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</si>
  <si>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</si>
  <si>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</si>
  <si>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</si>
  <si>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</si>
  <si>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</si>
  <si>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</si>
  <si>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</si>
  <si>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</si>
  <si>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</si>
  <si>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</si>
  <si>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</si>
  <si>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</si>
  <si>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</si>
  <si>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</si>
  <si>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</si>
  <si>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</si>
  <si>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</si>
  <si>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</si>
  <si>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</si>
  <si>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</si>
  <si>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</si>
  <si>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</si>
  <si>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</si>
  <si>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</si>
  <si>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</si>
  <si>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</si>
  <si>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</si>
  <si>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</si>
  <si>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</si>
  <si>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</si>
  <si>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</si>
  <si>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</si>
  <si>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</si>
  <si>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</si>
  <si>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</si>
  <si>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</si>
  <si>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</si>
  <si>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</si>
  <si>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</si>
  <si>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</si>
  <si>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</si>
  <si>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</si>
  <si>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</si>
  <si>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</si>
  <si>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</si>
  <si>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</si>
  <si>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</si>
  <si>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</si>
  <si>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</si>
  <si>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</si>
  <si>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</si>
  <si>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</si>
  <si>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</si>
  <si>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</si>
  <si>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</si>
  <si>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</si>
  <si>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</si>
  <si>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</si>
  <si>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</si>
  <si>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</si>
  <si>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</si>
  <si>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</si>
  <si>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</si>
  <si>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</si>
  <si>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</si>
  <si>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</si>
  <si>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</si>
  <si>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</si>
  <si>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</si>
  <si>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</si>
  <si>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</si>
  <si>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</si>
  <si>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</si>
  <si>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</si>
  <si>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</si>
  <si>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</si>
  <si>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</si>
  <si>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</si>
  <si>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</si>
  <si>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</si>
  <si>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</si>
  <si>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</si>
  <si>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</si>
  <si>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</si>
  <si>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</si>
  <si>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</si>
  <si>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</si>
  <si>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</si>
  <si>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</si>
  <si>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</si>
  <si>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</si>
  <si>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</si>
  <si>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</si>
  <si>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</si>
  <si>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</si>
  <si>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</si>
  <si>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</si>
  <si>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</si>
  <si>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</si>
  <si>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</si>
  <si>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</si>
  <si>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</si>
  <si>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</si>
  <si>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</si>
  <si>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</si>
  <si>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</si>
  <si>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</si>
  <si>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</si>
  <si>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</si>
  <si>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</si>
  <si>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</si>
  <si>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</si>
  <si>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</si>
  <si>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</si>
  <si>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</si>
  <si>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</si>
  <si>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</si>
  <si>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</si>
  <si>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</si>
  <si>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</si>
  <si>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</si>
  <si>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</si>
  <si>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</si>
  <si>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</si>
  <si>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</si>
  <si>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</si>
  <si>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</si>
  <si>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</si>
  <si>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</si>
  <si>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</si>
  <si>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</si>
  <si>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</si>
  <si>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</si>
  <si>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</si>
  <si>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</si>
  <si>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</si>
  <si>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</si>
  <si>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</si>
  <si>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</si>
  <si>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</si>
  <si>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</si>
  <si>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</si>
  <si>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</si>
  <si>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</si>
  <si>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</si>
  <si>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</si>
  <si>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</si>
  <si>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</si>
  <si>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</si>
  <si>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</si>
  <si>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</si>
  <si>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</si>
  <si>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</si>
  <si>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</si>
  <si>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</si>
  <si>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</si>
  <si>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</si>
  <si>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</si>
  <si>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</si>
  <si>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</si>
  <si>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</si>
  <si>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</si>
  <si>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</si>
  <si>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</si>
  <si>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</si>
  <si>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</si>
  <si>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</si>
  <si>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</si>
  <si>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</si>
  <si>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</si>
  <si>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</si>
  <si>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</si>
  <si>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</si>
  <si>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</si>
  <si>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</si>
  <si>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</si>
  <si>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</si>
  <si>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</si>
  <si>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</si>
  <si>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</si>
  <si>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</si>
  <si>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</si>
  <si>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</si>
  <si>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</si>
  <si>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</si>
  <si>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</si>
  <si>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</si>
  <si>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</si>
  <si>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</si>
  <si>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</si>
  <si>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</si>
  <si>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</si>
  <si>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</si>
  <si>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</si>
  <si>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</si>
  <si>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</si>
  <si>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</si>
  <si>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</si>
  <si>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</si>
  <si>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</si>
  <si>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</si>
  <si>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</si>
  <si>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</si>
  <si>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</si>
  <si>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</si>
  <si>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</si>
  <si>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</si>
  <si>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</si>
  <si>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</si>
  <si>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</si>
  <si>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</si>
  <si>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</si>
  <si>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</si>
  <si>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</si>
  <si>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</si>
  <si>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</si>
  <si>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</si>
  <si>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</si>
  <si>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</si>
  <si>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</si>
  <si>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</si>
  <si>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</si>
  <si>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</si>
  <si>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</si>
  <si>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</si>
  <si>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</si>
  <si>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</si>
  <si>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</si>
  <si>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</si>
  <si>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</si>
  <si>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</si>
  <si>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</si>
  <si>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</si>
  <si>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</si>
  <si>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</si>
  <si>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</si>
  <si>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</si>
  <si>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</si>
  <si>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</si>
  <si>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</si>
  <si>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</si>
  <si>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</si>
  <si>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</si>
  <si>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</si>
  <si>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</si>
  <si>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</si>
  <si>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</si>
  <si>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</si>
  <si>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</si>
  <si>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</si>
  <si>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</si>
  <si>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</si>
  <si>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</si>
  <si>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</si>
  <si>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</si>
  <si>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</si>
  <si>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</si>
  <si>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</si>
  <si>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</si>
  <si>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</si>
  <si>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</si>
  <si>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</si>
  <si>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</si>
  <si>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</si>
  <si>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</si>
  <si>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</si>
  <si>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</si>
  <si>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</si>
  <si>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</si>
  <si>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</si>
  <si>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</si>
  <si>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</si>
  <si>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</si>
  <si>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</si>
  <si>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</si>
  <si>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</si>
  <si>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</si>
  <si>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</si>
  <si>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</si>
  <si>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</si>
  <si>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</si>
  <si>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</si>
  <si>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</si>
  <si>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</si>
  <si>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</si>
  <si>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</si>
  <si>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</si>
  <si>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</si>
  <si>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</si>
  <si>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</si>
  <si>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</si>
  <si>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</si>
  <si>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</si>
  <si>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</si>
  <si>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</si>
  <si>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</si>
  <si>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</si>
  <si>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</si>
  <si>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</si>
  <si>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</si>
  <si>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</si>
  <si>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</si>
  <si>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</si>
  <si>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</si>
  <si>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</si>
  <si>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</si>
  <si>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</si>
  <si>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</si>
  <si>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</si>
  <si>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</si>
  <si>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</si>
  <si>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</si>
  <si>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</si>
  <si>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</si>
  <si>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</si>
  <si>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</si>
  <si>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</si>
  <si>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</si>
  <si>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</si>
  <si>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</si>
  <si>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</si>
  <si>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</si>
  <si>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</si>
  <si>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</si>
  <si>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</si>
  <si>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</si>
  <si>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</si>
  <si>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</si>
  <si>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</si>
  <si>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</si>
  <si>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</si>
  <si>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</si>
  <si>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</si>
  <si>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</si>
  <si>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</si>
  <si>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</si>
  <si>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</si>
  <si>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</si>
  <si>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</si>
  <si>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</si>
  <si>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</si>
  <si>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</si>
  <si>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</si>
  <si>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</si>
  <si>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</si>
  <si>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</si>
  <si>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</si>
  <si>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</si>
  <si>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</si>
  <si>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</si>
  <si>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</si>
  <si>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</si>
  <si>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</si>
  <si>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</si>
  <si>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</si>
  <si>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</si>
  <si>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</si>
  <si>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</si>
  <si>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</si>
  <si>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</si>
  <si>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</si>
  <si>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</si>
  <si>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</si>
  <si>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</si>
  <si>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</si>
  <si>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</si>
  <si>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</si>
  <si>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</si>
  <si>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</si>
  <si>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</si>
  <si>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</si>
  <si>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</si>
  <si>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</si>
  <si>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</si>
  <si>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</si>
  <si>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</si>
  <si>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</si>
  <si>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</si>
  <si>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</si>
  <si>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</si>
  <si>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</si>
  <si>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</si>
  <si>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</si>
  <si>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</si>
  <si>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</si>
  <si>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</si>
  <si>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</si>
  <si>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</si>
  <si>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</si>
  <si>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</si>
  <si>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</si>
  <si>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</si>
  <si>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</si>
  <si>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</si>
  <si>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</si>
  <si>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</si>
  <si>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</si>
  <si>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</si>
  <si>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</si>
  <si>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</si>
  <si>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</si>
  <si>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</si>
  <si>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</si>
  <si>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</si>
  <si>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</si>
  <si>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</si>
  <si>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</si>
  <si>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</si>
  <si>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</si>
  <si>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</si>
  <si>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</si>
  <si>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</si>
  <si>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</si>
  <si>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</si>
  <si>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</si>
  <si>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</si>
  <si>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</si>
  <si>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</si>
  <si>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</si>
  <si>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</si>
  <si>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</si>
  <si>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</si>
  <si>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</si>
  <si>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</si>
  <si>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</si>
  <si>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</si>
  <si>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</si>
  <si>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</si>
  <si>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</si>
  <si>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</si>
  <si>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</si>
  <si>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</si>
  <si>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</si>
  <si>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</si>
  <si>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</si>
  <si>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</si>
  <si>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</si>
  <si>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</si>
  <si>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</si>
  <si>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</si>
  <si>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</si>
  <si>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</si>
  <si>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</si>
  <si>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</si>
  <si>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</si>
  <si>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</si>
  <si>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</si>
  <si>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</si>
  <si>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</si>
  <si>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</si>
  <si>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</si>
  <si>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</si>
  <si>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</si>
  <si>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</si>
  <si>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</si>
  <si>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</si>
  <si>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</si>
  <si>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</si>
  <si>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</si>
  <si>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</si>
  <si>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</si>
  <si>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</si>
  <si>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</si>
  <si>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</si>
  <si>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</si>
  <si>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</si>
  <si>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</si>
  <si>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</si>
  <si>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</si>
  <si>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</si>
  <si>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</si>
  <si>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</si>
  <si>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</si>
  <si>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</si>
  <si>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</si>
  <si>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</si>
  <si>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</si>
  <si>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</si>
  <si>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</si>
  <si>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</si>
  <si>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</si>
  <si>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</si>
  <si>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</si>
  <si>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</si>
  <si>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</si>
  <si>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</si>
  <si>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</si>
  <si>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</si>
  <si>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</si>
  <si>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</si>
  <si>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</si>
  <si>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</si>
  <si>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</si>
  <si>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</si>
  <si>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</si>
  <si>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</si>
  <si>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</si>
  <si>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</si>
  <si>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</si>
  <si>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</si>
  <si>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</si>
  <si>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</si>
  <si>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</si>
  <si>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</si>
  <si>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</si>
  <si>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</si>
  <si>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</si>
  <si>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</si>
  <si>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</si>
  <si>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</si>
  <si>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</si>
  <si>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</si>
  <si>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</si>
  <si>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</si>
  <si>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</si>
  <si>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</si>
  <si>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</si>
  <si>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</si>
  <si>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</si>
  <si>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</si>
  <si>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</si>
  <si>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</si>
  <si>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</si>
  <si>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</si>
  <si>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</si>
  <si>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</si>
  <si>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</si>
  <si>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</si>
  <si>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</si>
  <si>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</si>
  <si>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</si>
  <si>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</si>
  <si>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</si>
  <si>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</si>
  <si>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</si>
  <si>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</si>
  <si>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</si>
  <si>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</si>
  <si>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</si>
  <si>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</si>
  <si>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</si>
  <si>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</si>
  <si>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</si>
  <si>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</si>
  <si>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</si>
  <si>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</si>
  <si>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</si>
  <si>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</si>
  <si>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</si>
  <si>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</si>
  <si>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</si>
  <si>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</si>
  <si>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</si>
  <si>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</si>
  <si>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</si>
  <si>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</si>
  <si>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</si>
  <si>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</si>
  <si>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</si>
  <si>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</si>
  <si>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</si>
  <si>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</si>
  <si>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</si>
  <si>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</si>
  <si>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</si>
  <si>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</si>
  <si>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</si>
  <si>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</si>
  <si>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</si>
  <si>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</si>
  <si>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</si>
  <si>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</si>
  <si>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</si>
  <si>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</si>
  <si>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</si>
  <si>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</si>
  <si>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</si>
  <si>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</si>
  <si>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</si>
  <si>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</si>
  <si>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</si>
  <si>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</si>
  <si>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</si>
  <si>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</si>
  <si>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</si>
  <si>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</si>
  <si>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</si>
  <si>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</si>
  <si>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</si>
  <si>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</si>
  <si>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</si>
  <si>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</si>
  <si>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</si>
  <si>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</si>
  <si>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</si>
  <si>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</si>
  <si>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</si>
  <si>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</si>
  <si>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</si>
  <si>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</si>
  <si>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</si>
  <si>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</si>
  <si>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</si>
  <si>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</si>
  <si>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</si>
  <si>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</si>
  <si>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</si>
  <si>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</si>
  <si>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</si>
  <si>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</si>
  <si>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</si>
  <si>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</si>
  <si>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</si>
  <si>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</si>
  <si>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</si>
  <si>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</si>
  <si>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</si>
  <si>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</si>
  <si>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</si>
  <si>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</si>
  <si>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</si>
  <si>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</si>
  <si>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</si>
  <si>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</si>
  <si>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</si>
  <si>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</si>
  <si>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</si>
  <si>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</si>
  <si>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</si>
  <si>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</si>
  <si>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</si>
  <si>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</si>
  <si>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</si>
  <si>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</si>
  <si>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</si>
  <si>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</si>
  <si>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</si>
  <si>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</si>
  <si>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</si>
  <si>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</si>
  <si>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</si>
  <si>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</si>
  <si>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</si>
  <si>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</si>
  <si>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</si>
  <si>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</si>
  <si>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</si>
  <si>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</si>
  <si>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</si>
  <si>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</si>
  <si>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</si>
  <si>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</si>
  <si>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</si>
  <si>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</si>
  <si>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</si>
  <si>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</si>
  <si>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</si>
  <si>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</si>
  <si>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</si>
  <si>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</si>
  <si>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</si>
  <si>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</si>
  <si>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</si>
  <si>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</si>
  <si>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</si>
  <si>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</si>
  <si>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</si>
  <si>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</si>
  <si>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</si>
  <si>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</si>
  <si>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</si>
  <si>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</si>
  <si>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</si>
  <si>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</si>
  <si>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</si>
  <si>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</si>
  <si>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</si>
  <si>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</si>
  <si>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</si>
  <si>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</si>
  <si>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</si>
  <si>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</si>
  <si>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</si>
  <si>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</si>
  <si>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</si>
  <si>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</si>
  <si>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</si>
  <si>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</si>
  <si>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</si>
  <si>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</si>
  <si>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</si>
  <si>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</si>
  <si>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</si>
  <si>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</si>
  <si>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</si>
  <si>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</si>
  <si>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</si>
  <si>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</si>
  <si>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</si>
  <si>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</si>
  <si>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</si>
  <si>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</si>
  <si>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</si>
  <si>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</si>
  <si>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</si>
  <si>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</si>
  <si>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</si>
  <si>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</si>
  <si>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</si>
  <si>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</si>
  <si>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</si>
  <si>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</si>
  <si>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</si>
  <si>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</si>
  <si>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</si>
  <si>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</si>
  <si>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</si>
  <si>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</si>
  <si>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</si>
  <si>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</si>
  <si>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</si>
  <si>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</si>
  <si>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</si>
  <si>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</si>
  <si>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</si>
  <si>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</si>
  <si>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</si>
  <si>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</si>
  <si>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</si>
  <si>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</si>
  <si>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</si>
  <si>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</si>
  <si>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</si>
  <si>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</si>
  <si>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</si>
  <si>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</si>
  <si>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</si>
  <si>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</si>
  <si>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</si>
  <si>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</si>
  <si>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</si>
  <si>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</si>
  <si>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</si>
  <si>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</si>
  <si>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</si>
  <si>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</si>
  <si>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</si>
  <si>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</si>
  <si>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</si>
  <si>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</si>
  <si>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</si>
  <si>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</si>
  <si>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</si>
  <si>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</si>
  <si>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</si>
  <si>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</si>
  <si>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</si>
  <si>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</si>
  <si>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</si>
  <si>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</si>
  <si>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</si>
  <si>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</si>
  <si>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</si>
  <si>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</si>
  <si>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</si>
  <si>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</si>
  <si>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</si>
  <si>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</si>
  <si>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</si>
  <si>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</si>
  <si>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</si>
  <si>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</si>
  <si>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</si>
  <si>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</si>
  <si>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</si>
  <si>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</si>
  <si>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</si>
  <si>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</si>
  <si>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</si>
  <si>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</si>
  <si>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</si>
  <si>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</si>
  <si>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</si>
  <si>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</si>
  <si>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</si>
  <si>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</si>
  <si>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</si>
  <si>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</si>
  <si>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</si>
  <si>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</si>
  <si>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</si>
  <si>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</si>
  <si>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</si>
  <si>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</si>
  <si>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</si>
  <si>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</si>
  <si>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</si>
  <si>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</si>
  <si>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</si>
  <si>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</si>
  <si>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</si>
  <si>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</si>
  <si>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</si>
  <si>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</si>
  <si>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</si>
  <si>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</si>
  <si>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</si>
  <si>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</si>
  <si>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</si>
  <si>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</si>
  <si>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</si>
  <si>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</si>
  <si>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</si>
  <si>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</si>
  <si>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</si>
  <si>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</si>
  <si>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</si>
  <si>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</si>
  <si>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</si>
  <si>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</si>
  <si>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</si>
  <si>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</si>
  <si>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</si>
  <si>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</si>
  <si>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</si>
  <si>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</si>
  <si>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</si>
  <si>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</si>
  <si>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</si>
  <si>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</si>
  <si>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</si>
  <si>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</si>
  <si>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</si>
  <si>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</si>
  <si>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</si>
  <si>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</si>
  <si>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</si>
  <si>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</si>
  <si>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</si>
  <si>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</si>
  <si>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</si>
  <si>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</si>
  <si>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</si>
  <si>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</si>
  <si>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</si>
  <si>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</si>
  <si>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</si>
  <si>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</si>
  <si>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</si>
  <si>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</si>
  <si>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</si>
  <si>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</si>
  <si>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</si>
  <si>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</si>
  <si>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</si>
  <si>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</si>
  <si>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</si>
  <si>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</si>
  <si>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</si>
  <si>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</si>
  <si>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</si>
  <si>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</si>
  <si>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</si>
  <si>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</si>
  <si>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</si>
  <si>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</si>
  <si>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</si>
  <si>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</si>
  <si>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</si>
  <si>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</si>
  <si>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</si>
  <si>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</si>
  <si>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</si>
  <si>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</si>
  <si>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</si>
  <si>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</si>
  <si>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</si>
  <si>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</si>
  <si>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</si>
  <si>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</si>
  <si>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</si>
  <si>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</si>
  <si>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</si>
  <si>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</si>
  <si>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</si>
  <si>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</si>
  <si>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</si>
  <si>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</si>
  <si>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</si>
  <si>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</si>
  <si>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</si>
  <si>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</si>
  <si>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</si>
  <si>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</si>
  <si>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</si>
  <si>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</si>
  <si>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</si>
  <si>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</si>
  <si>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</si>
  <si>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</si>
  <si>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</si>
  <si>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</si>
  <si>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</si>
  <si>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</si>
  <si>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</si>
  <si>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</si>
  <si>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</si>
  <si>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</si>
  <si>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</si>
  <si>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</si>
  <si>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</si>
  <si>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</si>
  <si>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</si>
  <si>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</si>
  <si>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</si>
  <si>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</si>
  <si>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</si>
  <si>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</si>
  <si>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</si>
  <si>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</si>
  <si>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</si>
  <si>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</si>
  <si>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</si>
  <si>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</si>
  <si>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</si>
  <si>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</si>
  <si>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</si>
  <si>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</si>
  <si>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</si>
  <si>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</si>
  <si>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</si>
  <si>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</si>
  <si>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</si>
  <si>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</si>
  <si>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</si>
  <si>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</si>
  <si>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</si>
  <si>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</si>
  <si>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</si>
  <si>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</si>
  <si>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</si>
  <si>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</si>
  <si>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</si>
  <si>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</si>
  <si>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</si>
  <si>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</si>
  <si>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</si>
  <si>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</si>
  <si>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</si>
  <si>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</si>
  <si>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</si>
  <si>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</si>
  <si>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</si>
  <si>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</si>
  <si>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</si>
  <si>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</si>
  <si>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</si>
  <si>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</si>
  <si>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</si>
  <si>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</si>
  <si>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</si>
  <si>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</si>
  <si>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</si>
  <si>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</si>
  <si>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</si>
  <si>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</si>
  <si>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</si>
  <si>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</si>
  <si>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</si>
  <si>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</si>
  <si>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</si>
  <si>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</si>
  <si>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</si>
  <si>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</si>
  <si>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</si>
  <si>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</si>
  <si>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</si>
  <si>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</si>
  <si>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</si>
  <si>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</si>
  <si>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</si>
  <si>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</si>
  <si>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</si>
  <si>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</si>
  <si>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</si>
  <si>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</si>
  <si>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</si>
  <si>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</si>
  <si>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</si>
  <si>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</si>
  <si>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</si>
  <si>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</si>
  <si>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</si>
  <si>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</si>
  <si>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</si>
  <si>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</si>
  <si>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</si>
  <si>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</si>
  <si>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</si>
  <si>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</si>
  <si>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</si>
  <si>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</si>
  <si>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</si>
  <si>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</si>
  <si>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</si>
  <si>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</si>
  <si>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</si>
  <si>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</si>
  <si>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</si>
  <si>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</si>
  <si>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</si>
  <si>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</si>
  <si>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</si>
  <si>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</si>
  <si>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</si>
  <si>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</si>
  <si>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</si>
  <si>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</si>
  <si>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</si>
  <si>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</si>
  <si>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</si>
  <si>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</si>
  <si>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</si>
  <si>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</si>
  <si>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</si>
  <si>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</si>
  <si>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</si>
  <si>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</si>
  <si>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</si>
  <si>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</si>
  <si>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</si>
  <si>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</si>
  <si>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</si>
  <si>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</si>
  <si>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</si>
  <si>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</si>
  <si>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</si>
  <si>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</si>
  <si>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</si>
  <si>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</si>
  <si>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</si>
  <si>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</si>
  <si>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</si>
  <si>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</si>
  <si>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</si>
  <si>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</si>
  <si>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</si>
  <si>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</si>
  <si>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</si>
  <si>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</si>
  <si>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</si>
  <si>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</si>
  <si>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</si>
  <si>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</si>
  <si>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</si>
  <si>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</si>
  <si>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</si>
  <si>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</si>
  <si>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</si>
  <si>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</si>
  <si>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</si>
  <si>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</si>
  <si>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</si>
  <si>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</si>
  <si>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</si>
  <si>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</si>
  <si>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</si>
  <si>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</si>
  <si>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</si>
  <si>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</si>
  <si>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</si>
  <si>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</si>
  <si>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</si>
  <si>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</si>
  <si>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</si>
  <si>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</si>
  <si>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</si>
  <si>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</si>
  <si>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</si>
  <si>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</si>
  <si>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</si>
  <si>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</si>
  <si>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</si>
  <si>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</si>
  <si>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</si>
  <si>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</si>
  <si>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</si>
  <si>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</si>
  <si>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</si>
  <si>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</si>
  <si>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</si>
  <si>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</si>
  <si>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</si>
  <si>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</si>
  <si>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</si>
  <si>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</si>
  <si>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</si>
  <si>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</si>
  <si>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</si>
  <si>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</si>
  <si>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</si>
  <si>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</si>
  <si>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</si>
  <si>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</si>
  <si>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</si>
  <si>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</si>
  <si>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</si>
  <si>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</si>
  <si>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</si>
  <si>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</si>
  <si>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</si>
  <si>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</si>
  <si>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</si>
  <si>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</si>
  <si>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</si>
  <si>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</si>
  <si>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</si>
  <si>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</si>
  <si>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</si>
  <si>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</si>
  <si>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</si>
  <si>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</si>
  <si>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</si>
  <si>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</si>
  <si>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</si>
  <si>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</si>
  <si>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</si>
  <si>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</si>
  <si>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</si>
  <si>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</si>
  <si>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</si>
  <si>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</si>
  <si>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</si>
  <si>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</si>
  <si>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</si>
  <si>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</si>
  <si>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</si>
  <si>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</si>
  <si>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</si>
  <si>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</si>
  <si>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</si>
  <si>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</si>
  <si>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</si>
  <si>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</si>
  <si>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</si>
  <si>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</si>
  <si>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</si>
  <si>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</si>
  <si>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</si>
  <si>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</si>
  <si>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</si>
  <si>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</si>
  <si>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</si>
  <si>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</si>
  <si>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</si>
  <si>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</si>
  <si>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</si>
  <si>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</si>
  <si>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</si>
  <si>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</si>
  <si>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</si>
  <si>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</si>
  <si>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</si>
  <si>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</si>
  <si>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</si>
  <si>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</si>
  <si>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</si>
  <si>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</si>
  <si>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</si>
  <si>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</si>
  <si>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</si>
  <si>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</si>
  <si>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</si>
  <si>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</si>
  <si>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</si>
  <si>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</si>
  <si>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</si>
  <si>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</si>
  <si>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</si>
  <si>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</si>
  <si>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</si>
  <si>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</si>
  <si>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</si>
  <si>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</si>
  <si>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</si>
  <si>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</si>
  <si>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</si>
  <si>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</si>
  <si>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</si>
  <si>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</si>
  <si>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</si>
  <si>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</si>
  <si>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</si>
  <si>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</si>
  <si>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</si>
  <si>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</si>
  <si>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</si>
  <si>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</si>
  <si>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</si>
  <si>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</si>
  <si>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</si>
  <si>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</si>
  <si>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</si>
  <si>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</si>
  <si>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</si>
  <si>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</si>
  <si>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</si>
  <si>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</si>
  <si>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</si>
  <si>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</si>
  <si>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</si>
  <si>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</si>
  <si>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</si>
  <si>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</si>
  <si>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</si>
  <si>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</si>
  <si>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</si>
  <si>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</si>
  <si>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</si>
  <si>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</si>
  <si>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</si>
  <si>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</si>
  <si>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</si>
  <si>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</si>
  <si>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</si>
  <si>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</si>
  <si>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</si>
  <si>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</si>
  <si>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</si>
  <si>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</si>
  <si>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</si>
  <si>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</si>
  <si>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</si>
  <si>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</si>
  <si>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</si>
  <si>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</si>
  <si>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</si>
  <si>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</si>
  <si>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</si>
  <si>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</si>
  <si>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</si>
  <si>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</si>
  <si>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</si>
  <si>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</si>
  <si>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</si>
  <si>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</si>
  <si>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</si>
  <si>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</si>
  <si>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</si>
  <si>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</si>
  <si>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</si>
  <si>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</si>
  <si>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</si>
  <si>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</si>
  <si>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</si>
  <si>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</si>
  <si>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</si>
  <si>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</si>
  <si>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</si>
  <si>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</si>
  <si>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</si>
  <si>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</si>
  <si>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</si>
  <si>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</si>
  <si>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</si>
  <si>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</si>
  <si>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</si>
  <si>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</si>
  <si>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</si>
  <si>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</si>
  <si>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</si>
  <si>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</si>
  <si>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</si>
  <si>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</si>
  <si>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</si>
  <si>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</si>
  <si>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</si>
  <si>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</si>
  <si>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</si>
  <si>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</si>
  <si>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</si>
  <si>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</si>
  <si>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</si>
  <si>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</si>
  <si>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</si>
  <si>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</si>
  <si>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</si>
  <si>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</si>
  <si>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</si>
  <si>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</si>
  <si>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</si>
  <si>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</si>
  <si>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</si>
  <si>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</si>
  <si>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</si>
  <si>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</si>
  <si>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</si>
  <si>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</si>
  <si>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</si>
  <si>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</si>
  <si>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</si>
  <si>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</si>
  <si>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</si>
  <si>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</si>
  <si>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</si>
  <si>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</si>
  <si>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</si>
  <si>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</si>
  <si>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</si>
  <si>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</si>
  <si>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</si>
  <si>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</si>
  <si>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</si>
  <si>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</si>
  <si>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</si>
  <si>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</si>
  <si>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</si>
  <si>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</si>
  <si>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</si>
  <si>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</si>
  <si>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</si>
  <si>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</si>
  <si>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</si>
  <si>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</si>
  <si>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</si>
  <si>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</si>
  <si>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</si>
  <si>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</si>
  <si>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</si>
  <si>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</si>
  <si>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</si>
  <si>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</si>
  <si>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</si>
  <si>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</si>
  <si>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</si>
  <si>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</si>
  <si>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</si>
  <si>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</si>
  <si>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</si>
  <si>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</si>
  <si>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</si>
  <si>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</si>
  <si>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</si>
  <si>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</si>
  <si>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</si>
  <si>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</si>
  <si>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</si>
  <si>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</si>
  <si>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</si>
  <si>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</si>
  <si>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</si>
  <si>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</si>
  <si>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</si>
  <si>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</si>
  <si>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</si>
  <si>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</si>
  <si>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</si>
  <si>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</si>
  <si>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</si>
  <si>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</si>
  <si>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</si>
  <si>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</si>
  <si>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</si>
  <si>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</si>
  <si>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</si>
  <si>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</si>
  <si>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</si>
  <si>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</si>
  <si>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</si>
  <si>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</si>
  <si>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</si>
  <si>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</si>
  <si>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</si>
  <si>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</si>
  <si>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</si>
  <si>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</si>
  <si>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</si>
  <si>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</si>
  <si>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</si>
  <si>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</si>
  <si>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</si>
  <si>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</si>
  <si>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</si>
  <si>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</si>
  <si>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</si>
  <si>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</si>
  <si>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</si>
  <si>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</si>
  <si>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</si>
  <si>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</si>
  <si>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</si>
  <si>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</si>
  <si>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</si>
  <si>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</si>
  <si>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</si>
  <si>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</si>
  <si>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</si>
  <si>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</si>
  <si>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</si>
  <si>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</si>
  <si>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</si>
  <si>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</si>
  <si>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</si>
  <si>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</si>
  <si>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</si>
  <si>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</si>
  <si>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</si>
  <si>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</si>
  <si>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</si>
  <si>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</si>
  <si>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</si>
  <si>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</si>
  <si>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</si>
  <si>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</si>
  <si>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</si>
  <si>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</si>
  <si>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</si>
  <si>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</si>
  <si>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</si>
  <si>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</si>
  <si>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</si>
  <si>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</si>
  <si>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</si>
  <si>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</si>
  <si>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</si>
  <si>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</si>
  <si>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</si>
  <si>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</si>
  <si>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</si>
  <si>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</si>
  <si>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</si>
  <si>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</si>
  <si>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</si>
  <si>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</si>
  <si>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</si>
  <si>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</si>
  <si>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</si>
  <si>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</si>
  <si>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</si>
  <si>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</si>
  <si>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</si>
  <si>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</si>
  <si>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</si>
  <si>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</si>
  <si>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</si>
  <si>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</si>
  <si>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</si>
  <si>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</si>
  <si>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</si>
  <si>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</si>
  <si>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</si>
  <si>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</si>
  <si>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</si>
  <si>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</si>
  <si>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</si>
  <si>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</si>
  <si>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</si>
  <si>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</si>
  <si>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</si>
  <si>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</si>
  <si>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</si>
  <si>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</si>
  <si>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</si>
  <si>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</si>
  <si>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</si>
  <si>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</si>
  <si>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</si>
  <si>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</si>
  <si>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</si>
  <si>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</si>
  <si>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</si>
  <si>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</si>
  <si>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</si>
  <si>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</si>
  <si>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</si>
  <si>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</si>
  <si>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</si>
  <si>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</si>
  <si>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</si>
  <si>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</si>
  <si>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</si>
  <si>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</si>
  <si>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</si>
  <si>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</si>
  <si>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</si>
  <si>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</si>
  <si>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</si>
  <si>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</si>
  <si>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</si>
  <si>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</si>
  <si>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</si>
  <si>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</si>
  <si>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</si>
  <si>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</si>
  <si>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</si>
  <si>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</si>
  <si>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</si>
  <si>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</si>
  <si>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</si>
  <si>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</si>
  <si>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</si>
  <si>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</si>
  <si>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</si>
  <si>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</si>
  <si>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</si>
  <si>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</si>
  <si>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</si>
  <si>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</si>
  <si>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</si>
  <si>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</si>
  <si>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</si>
  <si>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</si>
  <si>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</si>
  <si>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</si>
  <si>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</si>
  <si>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</si>
  <si>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</si>
  <si>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</si>
  <si>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</si>
  <si>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</si>
  <si>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</si>
  <si>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</si>
  <si>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</si>
  <si>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</si>
  <si>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</si>
  <si>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</si>
  <si>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</si>
  <si>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</si>
  <si>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</si>
  <si>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</si>
  <si>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</si>
  <si>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</si>
  <si>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</si>
  <si>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</si>
  <si>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</si>
  <si>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</si>
  <si>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</si>
  <si>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</si>
  <si>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</si>
  <si>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</si>
  <si>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</si>
  <si>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</si>
  <si>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</si>
  <si>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</si>
  <si>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</si>
  <si>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</si>
  <si>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</si>
  <si>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</si>
  <si>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</si>
  <si>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</si>
  <si>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</si>
  <si>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</si>
  <si>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</si>
  <si>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</si>
  <si>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</si>
  <si>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</si>
  <si>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</si>
  <si>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</si>
  <si>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</si>
  <si>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</si>
  <si>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</si>
  <si>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</si>
  <si>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</si>
  <si>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</si>
  <si>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</si>
  <si>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</si>
  <si>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</si>
  <si>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</si>
  <si>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</si>
  <si>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</si>
  <si>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</si>
  <si>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</si>
  <si>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</si>
  <si>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</si>
  <si>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</si>
  <si>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</si>
  <si>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</si>
  <si>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</si>
  <si>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</si>
  <si>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</si>
  <si>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</si>
  <si>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</si>
  <si>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</si>
  <si>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</si>
  <si>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</si>
  <si>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</si>
  <si>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</si>
  <si>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</si>
  <si>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</si>
  <si>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</si>
  <si>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</si>
  <si>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</si>
  <si>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</si>
  <si>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</si>
  <si>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</si>
  <si>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</si>
  <si>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</si>
  <si>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</si>
  <si>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</si>
  <si>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</si>
  <si>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</si>
  <si>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</si>
  <si>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</si>
  <si>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</si>
  <si>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</si>
  <si>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</si>
  <si>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</si>
  <si>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</si>
  <si>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</si>
  <si>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</si>
  <si>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</si>
  <si>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</si>
  <si>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</si>
  <si>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</si>
  <si>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</si>
  <si>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</si>
  <si>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</si>
  <si>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</si>
  <si>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</si>
  <si>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</si>
  <si>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</si>
  <si>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</si>
  <si>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</si>
  <si>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</si>
  <si>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</si>
  <si>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</si>
  <si>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</si>
  <si>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</si>
  <si>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</si>
  <si>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</si>
  <si>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</si>
  <si>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</si>
  <si>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</si>
  <si>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</si>
  <si>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</si>
  <si>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</si>
  <si>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</si>
  <si>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</si>
  <si>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</si>
  <si>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</si>
  <si>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</si>
  <si>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</si>
  <si>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</si>
  <si>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</si>
  <si>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</si>
  <si>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</si>
  <si>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</si>
  <si>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</si>
  <si>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</si>
  <si>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</si>
  <si>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</si>
  <si>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</si>
  <si>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</si>
  <si>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</si>
  <si>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</si>
  <si>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</si>
  <si>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</si>
  <si>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</si>
  <si>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</si>
  <si>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</si>
  <si>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</si>
  <si>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</si>
  <si>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</si>
  <si>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</si>
  <si>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</si>
  <si>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</si>
  <si>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</si>
  <si>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</si>
  <si>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</si>
  <si>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</si>
  <si>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</si>
  <si>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</si>
  <si>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</si>
  <si>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</si>
  <si>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</si>
  <si>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</si>
  <si>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</si>
  <si>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</si>
  <si>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</si>
  <si>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</si>
  <si>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</si>
  <si>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</si>
  <si>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</si>
  <si>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</si>
  <si>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</si>
  <si>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</si>
  <si>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</si>
  <si>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</si>
  <si>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</si>
  <si>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</si>
  <si>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</si>
  <si>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</si>
  <si>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</si>
  <si>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</si>
  <si>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</si>
  <si>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</si>
  <si>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</si>
  <si>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</si>
  <si>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</si>
  <si>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</si>
  <si>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</si>
  <si>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</si>
  <si>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</si>
  <si>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</si>
  <si>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</si>
  <si>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</si>
  <si>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</si>
  <si>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</si>
  <si>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</si>
  <si>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</si>
  <si>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</si>
  <si>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</si>
  <si>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</si>
  <si>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</si>
  <si>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</si>
  <si>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</si>
  <si>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</si>
  <si>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</si>
  <si>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</si>
  <si>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</si>
  <si>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</si>
  <si>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</si>
  <si>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</si>
  <si>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</si>
  <si>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</si>
  <si>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</si>
  <si>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</si>
  <si>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</si>
  <si>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</si>
  <si>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</si>
  <si>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</si>
  <si>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</si>
  <si>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</si>
  <si>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</si>
  <si>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</si>
  <si>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</si>
  <si>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</si>
  <si>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</si>
  <si>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</si>
  <si>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</si>
  <si>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</si>
  <si>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</si>
  <si>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</si>
  <si>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</si>
  <si>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</si>
  <si>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</si>
  <si>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</si>
  <si>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</si>
  <si>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</si>
  <si>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</si>
  <si>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</si>
  <si>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</si>
  <si>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</si>
  <si>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</si>
  <si>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</si>
  <si>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</si>
  <si>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</si>
  <si>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</si>
  <si>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</si>
  <si>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</si>
  <si>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</si>
  <si>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</si>
  <si>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</si>
  <si>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</si>
  <si>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</si>
  <si>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</si>
  <si>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</si>
  <si>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</si>
  <si>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</si>
  <si>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</si>
  <si>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</si>
  <si>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</si>
  <si>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</si>
  <si>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</si>
  <si>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</si>
  <si>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</si>
  <si>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</si>
  <si>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</si>
  <si>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</si>
  <si>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</si>
  <si>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</si>
  <si>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</si>
  <si>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</si>
  <si>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</si>
  <si>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</si>
  <si>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</si>
  <si>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</si>
  <si>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</si>
  <si>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</si>
  <si>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</si>
  <si>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</si>
  <si>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</si>
  <si>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</si>
  <si>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</si>
  <si>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</si>
  <si>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</si>
  <si>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</si>
  <si>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</si>
  <si>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</si>
  <si>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</si>
  <si>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</si>
  <si>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</si>
  <si>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</si>
  <si>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</si>
  <si>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</si>
  <si>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</si>
  <si>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</si>
  <si>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</si>
  <si>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</si>
  <si>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</si>
  <si>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</si>
  <si>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</si>
  <si>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</si>
  <si>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</si>
  <si>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</si>
  <si>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</si>
  <si>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</si>
  <si>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</si>
  <si>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</si>
  <si>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</si>
  <si>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</si>
  <si>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</si>
  <si>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</si>
  <si>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</si>
  <si>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</si>
  <si>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</si>
  <si>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</si>
  <si>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</si>
  <si>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</si>
  <si>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</si>
  <si>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</si>
  <si>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</si>
  <si>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</si>
  <si>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</si>
  <si>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</si>
  <si>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</si>
  <si>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</si>
  <si>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</si>
  <si>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</si>
  <si>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</si>
  <si>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</si>
  <si>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</si>
  <si>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</si>
  <si>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</si>
  <si>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</si>
  <si>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</si>
  <si>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</si>
  <si>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</si>
  <si>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</si>
  <si>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</si>
  <si>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</si>
  <si>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</si>
  <si>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</si>
  <si>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</si>
  <si>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</si>
  <si>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</si>
  <si>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</si>
  <si>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</si>
  <si>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</si>
  <si>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</si>
  <si>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</si>
  <si>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</si>
  <si>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</si>
  <si>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</si>
  <si>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</si>
  <si>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</si>
  <si>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</si>
  <si>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</si>
  <si>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</si>
  <si>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</si>
  <si>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</si>
  <si>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</si>
  <si>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</si>
  <si>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</si>
  <si>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</si>
  <si>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</si>
  <si>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</si>
  <si>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</si>
  <si>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</si>
  <si>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</si>
  <si>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</si>
  <si>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</si>
  <si>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</si>
  <si>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</si>
  <si>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</si>
  <si>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</si>
  <si>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</si>
  <si>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</si>
  <si>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</si>
  <si>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</si>
  <si>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</si>
  <si>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</si>
  <si>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</si>
  <si>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</si>
  <si>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</si>
  <si>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</si>
  <si>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</si>
  <si>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</si>
  <si>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</si>
  <si>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</si>
  <si>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</si>
  <si>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</si>
  <si>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</si>
  <si>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</si>
  <si>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</si>
  <si>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</si>
  <si>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</si>
  <si>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</si>
  <si>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</si>
  <si>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</si>
  <si>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</si>
  <si>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</si>
  <si>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</si>
  <si>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</si>
  <si>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</si>
  <si>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</si>
  <si>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</si>
  <si>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</si>
  <si>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</si>
  <si>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</si>
  <si>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</si>
  <si>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</si>
  <si>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</si>
  <si>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</si>
  <si>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</si>
  <si>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</si>
  <si>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</si>
  <si>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</si>
  <si>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</si>
  <si>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</si>
  <si>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</si>
  <si>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</si>
  <si>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</si>
  <si>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</si>
  <si>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</si>
  <si>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</si>
  <si>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</si>
  <si>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</si>
  <si>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</si>
  <si>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</si>
  <si>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</si>
  <si>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</si>
  <si>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</si>
  <si>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</si>
  <si>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</si>
  <si>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</si>
  <si>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</si>
  <si>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</si>
  <si>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</si>
  <si>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</si>
  <si>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</si>
  <si>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</si>
  <si>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</si>
  <si>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</si>
  <si>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</si>
  <si>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</si>
  <si>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</si>
  <si>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</si>
  <si>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</si>
  <si>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</si>
  <si>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</si>
  <si>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</si>
  <si>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</si>
  <si>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</si>
  <si>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</si>
  <si>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</si>
  <si>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</si>
  <si>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</si>
  <si>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</si>
  <si>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</si>
  <si>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</si>
  <si>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</si>
  <si>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</si>
  <si>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</si>
  <si>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</si>
  <si>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</si>
  <si>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</si>
  <si>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</si>
  <si>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</si>
  <si>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</si>
  <si>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</si>
  <si>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</si>
  <si>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</si>
  <si>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</si>
  <si>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</si>
  <si>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</si>
  <si>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</si>
  <si>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</si>
  <si>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</si>
  <si>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</si>
  <si>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</si>
  <si>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</si>
  <si>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</si>
  <si>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</si>
  <si>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</si>
  <si>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</si>
  <si>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</si>
  <si>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</si>
  <si>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</si>
  <si>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</si>
  <si>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</si>
  <si>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</si>
  <si>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</si>
  <si>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</si>
  <si>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</si>
  <si>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</si>
  <si>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</si>
  <si>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</si>
  <si>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</si>
  <si>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</si>
  <si>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</si>
  <si>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</si>
  <si>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</si>
  <si>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</si>
  <si>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</si>
  <si>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</si>
  <si>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</si>
  <si>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</si>
  <si>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</si>
  <si>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</si>
  <si>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</si>
  <si>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</si>
  <si>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</si>
  <si>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</si>
  <si>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</si>
  <si>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</si>
  <si>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</si>
  <si>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</si>
  <si>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</si>
  <si>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</si>
  <si>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</si>
  <si>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</si>
  <si>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</si>
  <si>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</si>
  <si>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</si>
  <si>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</si>
  <si>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</si>
  <si>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</si>
  <si>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</si>
  <si>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</si>
  <si>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</si>
  <si>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</si>
  <si>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</si>
  <si>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</si>
  <si>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</si>
  <si>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</si>
  <si>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</si>
  <si>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</si>
  <si>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</si>
  <si>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</si>
  <si>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</si>
  <si>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</si>
  <si>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</si>
  <si>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</si>
  <si>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</si>
  <si>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</si>
  <si>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</si>
  <si>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</si>
  <si>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</si>
  <si>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</si>
  <si>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</si>
  <si>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</si>
  <si>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</si>
  <si>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</si>
  <si>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</si>
  <si>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</si>
  <si>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</si>
  <si>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</si>
  <si>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</si>
  <si>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</si>
  <si>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</si>
  <si>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</si>
  <si>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</si>
  <si>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</si>
  <si>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</si>
  <si>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</si>
  <si>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</si>
  <si>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</si>
  <si>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</si>
  <si>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</si>
  <si>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</si>
  <si>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</si>
  <si>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</si>
  <si>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</si>
  <si>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</si>
  <si>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</si>
  <si>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</si>
  <si>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</si>
  <si>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</si>
  <si>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</si>
  <si>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</si>
  <si>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</si>
  <si>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</si>
  <si>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</si>
  <si>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</si>
  <si>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</si>
  <si>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</si>
  <si>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</si>
  <si>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</si>
  <si>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</si>
  <si>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</si>
  <si>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</si>
  <si>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</si>
  <si>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</si>
  <si>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</si>
  <si>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</si>
  <si>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</si>
  <si>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</si>
  <si>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</si>
  <si>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</si>
  <si>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</si>
  <si>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</si>
  <si>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</si>
  <si>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</si>
  <si>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</si>
  <si>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</si>
  <si>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</si>
  <si>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</si>
  <si>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</si>
  <si>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</si>
  <si>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</si>
  <si>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</si>
  <si>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</si>
  <si>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</si>
  <si>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</si>
  <si>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</si>
  <si>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</si>
  <si>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</si>
  <si>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</si>
  <si>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</si>
  <si>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</si>
  <si>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</si>
  <si>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</si>
  <si>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</si>
  <si>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</si>
  <si>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</si>
  <si>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</si>
  <si>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</si>
  <si>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</si>
  <si>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</si>
  <si>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</si>
  <si>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</si>
  <si>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</si>
  <si>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</si>
  <si>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</si>
  <si>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</si>
  <si>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</si>
  <si>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</si>
  <si>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</si>
  <si>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</si>
  <si>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</si>
  <si>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</si>
  <si>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</si>
  <si>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</si>
  <si>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</si>
  <si>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</si>
  <si>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</si>
  <si>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</si>
  <si>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</si>
  <si>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</si>
  <si>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</si>
  <si>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</si>
  <si>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</si>
  <si>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</si>
  <si>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</si>
  <si>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</si>
  <si>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</si>
  <si>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</si>
  <si>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</si>
  <si>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</si>
  <si>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</si>
  <si>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</si>
  <si>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</si>
  <si>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</si>
  <si>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</si>
  <si>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</si>
  <si>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</si>
  <si>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</si>
  <si>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</si>
  <si>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</si>
  <si>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</si>
  <si>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</si>
  <si>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</si>
  <si>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</si>
  <si>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</si>
  <si>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</si>
  <si>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</si>
  <si>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</si>
  <si>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</si>
  <si>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</si>
  <si>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</si>
  <si>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</si>
  <si>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</si>
  <si>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</si>
  <si>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</si>
  <si>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</si>
  <si>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</si>
  <si>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</si>
  <si>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</si>
  <si>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</si>
  <si>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</si>
  <si>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</si>
  <si>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</si>
  <si>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</si>
  <si>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</si>
  <si>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</si>
  <si>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</si>
  <si>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</si>
  <si>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</si>
  <si>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</si>
  <si>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</si>
  <si>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</si>
  <si>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</si>
  <si>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</si>
  <si>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</si>
  <si>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</si>
  <si>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</si>
  <si>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</si>
  <si>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</si>
  <si>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</si>
  <si>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</si>
  <si>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</si>
  <si>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</si>
  <si>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</si>
  <si>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</si>
  <si>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</si>
  <si>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</si>
  <si>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</si>
  <si>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</si>
  <si>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</si>
  <si>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</si>
  <si>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</si>
  <si>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</si>
  <si>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</si>
  <si>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</si>
  <si>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</si>
  <si>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</si>
  <si>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</si>
  <si>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</si>
  <si>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</si>
  <si>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</si>
  <si>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</si>
  <si>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</si>
  <si>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</si>
  <si>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</si>
  <si>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</si>
  <si>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</si>
  <si>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</si>
  <si>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</si>
  <si>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</si>
  <si>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</si>
  <si>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</si>
  <si>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</si>
  <si>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</si>
  <si>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</si>
  <si>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</si>
  <si>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</si>
  <si>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</si>
  <si>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</si>
  <si>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</si>
  <si>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</si>
  <si>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</si>
  <si>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</si>
  <si>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</si>
  <si>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</si>
  <si>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</si>
  <si>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</si>
  <si>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</si>
  <si>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</si>
  <si>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</si>
  <si>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</si>
  <si>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</si>
  <si>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</si>
  <si>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</si>
  <si>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</si>
  <si>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</si>
  <si>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</si>
  <si>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</si>
  <si>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</si>
  <si>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</si>
  <si>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</si>
  <si>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</si>
  <si>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</si>
  <si>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</si>
  <si>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</si>
  <si>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</si>
  <si>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</si>
  <si>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</si>
  <si>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</si>
  <si>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</si>
  <si>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</si>
  <si>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</si>
  <si>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</si>
  <si>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</si>
  <si>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</si>
  <si>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</si>
  <si>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</si>
  <si>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</si>
  <si>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</si>
  <si>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</si>
  <si>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</si>
  <si>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</si>
  <si>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</si>
  <si>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</si>
  <si>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</si>
  <si>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</si>
  <si>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</si>
  <si>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</si>
  <si>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</si>
  <si>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</si>
  <si>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</si>
  <si>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</si>
  <si>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</si>
  <si>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</si>
  <si>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</si>
  <si>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</si>
  <si>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</si>
  <si>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</si>
  <si>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</si>
  <si>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</si>
  <si>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</si>
  <si>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</si>
  <si>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</si>
  <si>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</si>
  <si>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</si>
  <si>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</si>
  <si>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</si>
  <si>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</si>
  <si>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</si>
  <si>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</si>
  <si>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</si>
  <si>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</si>
  <si>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</si>
  <si>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</si>
  <si>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</si>
  <si>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</si>
  <si>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</si>
  <si>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</si>
  <si>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</si>
  <si>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</si>
  <si>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</si>
  <si>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</si>
  <si>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</si>
  <si>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</si>
  <si>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</si>
  <si>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</si>
  <si>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</si>
  <si>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</si>
  <si>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</si>
  <si>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</si>
  <si>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</si>
  <si>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</si>
  <si>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</si>
  <si>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</si>
  <si>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</si>
  <si>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</si>
  <si>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</si>
  <si>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</si>
  <si>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</si>
  <si>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</si>
  <si>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</si>
  <si>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</si>
  <si>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</si>
  <si>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</si>
  <si>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</si>
  <si>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</si>
  <si>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</si>
  <si>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</si>
  <si>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</si>
  <si>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</si>
  <si>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</si>
  <si>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</si>
  <si>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</si>
  <si>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</si>
  <si>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</si>
  <si>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</si>
  <si>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</si>
  <si>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</si>
  <si>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</si>
  <si>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</si>
  <si>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</si>
  <si>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</si>
  <si>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</si>
  <si>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</si>
  <si>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</si>
  <si>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</si>
  <si>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</si>
  <si>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</si>
  <si>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</si>
  <si>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</si>
  <si>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</si>
  <si>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</si>
  <si>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</si>
  <si>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</si>
  <si>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</si>
  <si>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</si>
  <si>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</si>
  <si>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</si>
  <si>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</si>
  <si>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</si>
  <si>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</si>
  <si>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</si>
  <si>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</si>
  <si>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</si>
  <si>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</si>
  <si>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</si>
  <si>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</si>
  <si>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</si>
  <si>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</si>
  <si>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</si>
  <si>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</si>
  <si>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</si>
  <si>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</si>
  <si>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</si>
  <si>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</si>
  <si>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</si>
  <si>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</si>
  <si>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</si>
  <si>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</si>
  <si>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</si>
  <si>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</si>
  <si>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</si>
  <si>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</si>
  <si>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</si>
  <si>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</si>
  <si>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</si>
  <si>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</si>
  <si>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</si>
  <si>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</si>
  <si>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</si>
  <si>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</si>
  <si>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</si>
  <si>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</si>
  <si>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</si>
  <si>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</si>
  <si>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</si>
  <si>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</si>
  <si>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</si>
  <si>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</si>
  <si>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</si>
  <si>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</si>
  <si>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</si>
  <si>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</si>
  <si>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</si>
  <si>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</si>
  <si>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</si>
  <si>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</si>
  <si>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</si>
  <si>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</si>
  <si>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</si>
  <si>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</si>
  <si>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</si>
  <si>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</si>
  <si>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</si>
  <si>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</si>
  <si>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</si>
  <si>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</si>
  <si>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</si>
  <si>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</si>
  <si>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</si>
  <si>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</si>
  <si>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</si>
  <si>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</si>
  <si>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</si>
  <si>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</si>
  <si>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</si>
  <si>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</si>
  <si>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</si>
  <si>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</si>
  <si>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</si>
  <si>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</si>
  <si>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</si>
  <si>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</si>
  <si>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</si>
  <si>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</si>
  <si>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</si>
  <si>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</si>
  <si>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</si>
  <si>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</si>
  <si>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</si>
  <si>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</si>
  <si>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</si>
  <si>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</si>
  <si>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</si>
  <si>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</si>
  <si>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</si>
  <si>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</si>
  <si>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</si>
  <si>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</si>
  <si>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</si>
  <si>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</si>
  <si>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</si>
  <si>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</si>
  <si>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</si>
  <si>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</si>
  <si>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</si>
  <si>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</si>
  <si>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</si>
  <si>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</si>
  <si>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</si>
  <si>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</si>
  <si>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</si>
  <si>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</si>
  <si>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</si>
  <si>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</si>
  <si>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</si>
  <si>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</si>
  <si>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</si>
  <si>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</si>
  <si>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</si>
  <si>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</si>
  <si>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</si>
  <si>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</si>
  <si>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</si>
  <si>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</si>
  <si>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</si>
  <si>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</si>
  <si>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</si>
  <si>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</si>
  <si>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</si>
  <si>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</si>
  <si>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</si>
  <si>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</si>
  <si>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</si>
  <si>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</si>
  <si>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</si>
  <si>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</si>
  <si>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</si>
  <si>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</si>
  <si>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</si>
  <si>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</si>
  <si>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</si>
  <si>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</si>
  <si>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</si>
  <si>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</si>
  <si>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</si>
  <si>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</si>
  <si>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</si>
  <si>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</si>
  <si>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</si>
  <si>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</si>
  <si>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</si>
  <si>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</si>
  <si>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</si>
  <si>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</si>
  <si>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</si>
  <si>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</si>
  <si>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</si>
  <si>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</si>
  <si>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</si>
  <si>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</si>
  <si>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</si>
  <si>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</si>
  <si>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</si>
  <si>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</si>
  <si>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</si>
  <si>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</si>
  <si>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</si>
  <si>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</si>
  <si>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</si>
  <si>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</si>
  <si>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</si>
  <si>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</si>
  <si>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</si>
  <si>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</si>
  <si>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</si>
  <si>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</si>
  <si>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</si>
  <si>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</si>
  <si>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</si>
  <si>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</si>
  <si>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</si>
  <si>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</si>
  <si>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</si>
  <si>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</si>
  <si>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</si>
  <si>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</si>
  <si>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</si>
  <si>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</si>
  <si>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</si>
  <si>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</si>
  <si>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</si>
  <si>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</si>
  <si>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</si>
  <si>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</si>
  <si>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</si>
  <si>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</si>
  <si>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</si>
  <si>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</si>
  <si>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</si>
  <si>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</si>
  <si>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</si>
  <si>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</si>
  <si>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</si>
  <si>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</si>
  <si>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</si>
  <si>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</si>
  <si>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</si>
  <si>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</si>
  <si>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</si>
  <si>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</si>
  <si>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</si>
  <si>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</si>
  <si>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</si>
  <si>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</si>
  <si>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</si>
  <si>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</si>
  <si>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</si>
  <si>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</si>
  <si>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</si>
  <si>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</si>
  <si>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</si>
  <si>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</si>
  <si>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</si>
  <si>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</si>
  <si>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</si>
  <si>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</si>
  <si>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</si>
  <si>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</si>
  <si>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</si>
  <si>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</si>
  <si>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</si>
  <si>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</si>
  <si>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</si>
  <si>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</si>
  <si>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</si>
  <si>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</si>
  <si>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</si>
  <si>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</si>
  <si>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</si>
  <si>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</si>
  <si>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</si>
  <si>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</si>
  <si>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</si>
  <si>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</si>
  <si>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</si>
  <si>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</si>
  <si>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</si>
  <si>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</si>
  <si>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</si>
  <si>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</si>
  <si>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</si>
  <si>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</si>
  <si>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</si>
  <si>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</si>
  <si>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</si>
  <si>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</si>
  <si>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</si>
  <si>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</si>
  <si>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</si>
  <si>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</si>
  <si>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</si>
  <si>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</si>
  <si>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</si>
  <si>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</si>
  <si>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</si>
  <si>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</si>
  <si>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</si>
  <si>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</si>
  <si>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</si>
  <si>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</si>
  <si>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</si>
  <si>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</si>
  <si>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</si>
  <si>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</si>
  <si>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</si>
  <si>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</si>
  <si>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</si>
  <si>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</si>
  <si>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</si>
  <si>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</si>
  <si>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</si>
  <si>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</si>
  <si>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</si>
  <si>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</si>
  <si>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</si>
  <si>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</si>
  <si>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</si>
  <si>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</si>
  <si>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</si>
  <si>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</si>
  <si>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</si>
  <si>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</si>
  <si>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</si>
  <si>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</si>
  <si>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</si>
  <si>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</si>
  <si>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</si>
  <si>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</si>
  <si>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</si>
  <si>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</si>
  <si>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</si>
  <si>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</si>
  <si>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</si>
  <si>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</si>
  <si>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</si>
  <si>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</si>
  <si>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</si>
  <si>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</si>
  <si>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</si>
  <si>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</si>
  <si>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</si>
  <si>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</si>
  <si>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</si>
  <si>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</si>
  <si>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</si>
  <si>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</si>
  <si>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</si>
  <si>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</si>
  <si>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</si>
  <si>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</si>
  <si>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</si>
  <si>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</si>
  <si>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</si>
  <si>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</si>
  <si>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</si>
  <si>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</si>
  <si>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</si>
  <si>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</si>
  <si>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</si>
  <si>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</si>
  <si>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</si>
  <si>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</si>
  <si>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</si>
  <si>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</si>
  <si>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</si>
  <si>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</si>
  <si>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</si>
  <si>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</si>
  <si>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</si>
  <si>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</si>
  <si>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</si>
  <si>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</si>
  <si>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</si>
  <si>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</si>
  <si>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</si>
  <si>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</si>
  <si>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</si>
  <si>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</si>
  <si>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</si>
  <si>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</si>
  <si>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</si>
  <si>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</si>
  <si>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</si>
  <si>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</si>
  <si>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</si>
  <si>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</si>
  <si>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</si>
  <si>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</si>
  <si>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</si>
  <si>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</si>
  <si>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</si>
  <si>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</si>
  <si>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</si>
  <si>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</si>
  <si>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</si>
  <si>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</si>
  <si>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</si>
  <si>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</si>
  <si>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</si>
  <si>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</si>
  <si>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</si>
  <si>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</si>
  <si>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</si>
  <si>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</si>
  <si>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</si>
  <si>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</si>
  <si>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</si>
  <si>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</si>
  <si>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</si>
  <si>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</si>
  <si>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</si>
  <si>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</si>
  <si>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</si>
  <si>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</si>
  <si>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</si>
  <si>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</si>
  <si>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</si>
  <si>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</si>
  <si>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</si>
  <si>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</si>
  <si>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</si>
  <si>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</si>
  <si>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</si>
  <si>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</si>
  <si>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</si>
  <si>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</si>
  <si>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</si>
  <si>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</si>
  <si>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</si>
  <si>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</si>
  <si>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</si>
  <si>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</si>
  <si>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</si>
  <si>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</si>
  <si>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</si>
  <si>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</si>
  <si>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</si>
  <si>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</si>
  <si>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</si>
  <si>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</si>
  <si>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</si>
  <si>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</si>
  <si>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</si>
  <si>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</si>
  <si>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</si>
  <si>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</si>
  <si>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</si>
  <si>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</si>
  <si>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</si>
  <si>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</si>
  <si>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</si>
  <si>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</si>
  <si>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</si>
  <si>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</si>
  <si>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</si>
  <si>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</si>
  <si>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</si>
  <si>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</si>
  <si>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</si>
  <si>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</si>
  <si>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</si>
  <si>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</si>
  <si>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</si>
  <si>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</si>
  <si>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</si>
  <si>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</si>
  <si>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</si>
  <si>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</si>
  <si>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</si>
  <si>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</si>
  <si>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</si>
  <si>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</si>
  <si>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</si>
  <si>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</si>
  <si>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</si>
  <si>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</si>
  <si>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</si>
  <si>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</si>
  <si>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</si>
  <si>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</si>
  <si>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</si>
  <si>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</si>
  <si>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</si>
  <si>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</si>
  <si>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</si>
  <si>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</si>
  <si>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</si>
  <si>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</si>
  <si>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</si>
  <si>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</si>
  <si>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</si>
  <si>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</si>
  <si>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</si>
  <si>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</si>
  <si>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</si>
  <si>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</si>
  <si>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</si>
  <si>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</si>
  <si>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</si>
  <si>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</si>
  <si>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</si>
  <si>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</si>
  <si>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</si>
  <si>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</si>
  <si>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</si>
  <si>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</si>
  <si>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</si>
  <si>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</si>
  <si>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</si>
  <si>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</si>
  <si>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</si>
  <si>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</si>
  <si>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</si>
  <si>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</si>
  <si>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</si>
  <si>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</si>
  <si>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</si>
  <si>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</si>
  <si>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</si>
  <si>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</si>
  <si>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</si>
  <si>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</si>
  <si>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</si>
  <si>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</si>
  <si>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</si>
  <si>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</si>
  <si>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</si>
  <si>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</si>
  <si>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</si>
  <si>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</si>
  <si>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</si>
  <si>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</si>
  <si>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</si>
  <si>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</si>
  <si>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</si>
  <si>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</si>
  <si>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</si>
  <si>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</si>
  <si>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</si>
  <si>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</si>
  <si>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</si>
  <si>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</si>
  <si>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</si>
  <si>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</si>
  <si>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</si>
  <si>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</si>
  <si>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</si>
  <si>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</si>
  <si>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</si>
  <si>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</si>
  <si>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</si>
  <si>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</si>
  <si>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</si>
  <si>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</si>
  <si>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</si>
  <si>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</si>
  <si>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</si>
  <si>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</si>
  <si>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</si>
  <si>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</si>
  <si>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</si>
  <si>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</si>
  <si>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</si>
  <si>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</si>
  <si>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</si>
  <si>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</si>
  <si>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</si>
  <si>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</si>
  <si>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</si>
  <si>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</si>
  <si>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</si>
  <si>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</si>
  <si>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</si>
  <si>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</si>
  <si>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</si>
  <si>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</si>
  <si>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</si>
  <si>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</si>
  <si>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</si>
  <si>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</si>
  <si>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</si>
  <si>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</si>
  <si>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</si>
  <si>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</si>
  <si>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</si>
  <si>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</si>
  <si>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</si>
  <si>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</si>
  <si>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</si>
  <si>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</si>
  <si>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</si>
  <si>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</si>
  <si>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</si>
  <si>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</si>
  <si>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</si>
  <si>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</si>
  <si>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</si>
  <si>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</si>
  <si>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</si>
  <si>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</si>
  <si>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</si>
  <si>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</si>
  <si>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</si>
  <si>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</si>
  <si>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</si>
  <si>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</si>
  <si>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</si>
  <si>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</si>
  <si>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</si>
  <si>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</si>
  <si>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</si>
  <si>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</si>
  <si>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</si>
  <si>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</si>
  <si>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</si>
  <si>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</si>
  <si>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</si>
  <si>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</si>
  <si>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</si>
  <si>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</si>
  <si>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</si>
  <si>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</si>
  <si>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</si>
  <si>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</si>
  <si>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</si>
  <si>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</si>
  <si>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</si>
  <si>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</si>
  <si>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</si>
  <si>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</si>
  <si>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</si>
  <si>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</si>
  <si>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</si>
  <si>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</si>
  <si>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</si>
  <si>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</si>
  <si>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</si>
  <si>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</si>
  <si>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</si>
  <si>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</si>
  <si>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</si>
  <si>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</si>
  <si>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</si>
  <si>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</si>
  <si>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</si>
  <si>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</si>
  <si>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</si>
  <si>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</si>
  <si>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</si>
  <si>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</si>
  <si>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</si>
  <si>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</si>
  <si>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</si>
  <si>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</si>
  <si>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</si>
  <si>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</si>
  <si>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</si>
  <si>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</si>
  <si>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</si>
  <si>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</si>
  <si>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</si>
  <si>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</si>
  <si>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</si>
  <si>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</si>
  <si>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</si>
  <si>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</si>
  <si>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</si>
  <si>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</si>
  <si>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</si>
  <si>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</si>
  <si>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</si>
  <si>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</si>
  <si>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</si>
  <si>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</si>
  <si>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</si>
  <si>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</si>
  <si>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</si>
  <si>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</si>
  <si>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</si>
  <si>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</si>
  <si>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</si>
  <si>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</si>
  <si>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</si>
  <si>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</si>
  <si>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</si>
  <si>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</si>
  <si>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</si>
  <si>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</si>
  <si>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</si>
  <si>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</si>
  <si>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</si>
  <si>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</si>
  <si>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</si>
  <si>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</si>
  <si>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</si>
  <si>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</si>
  <si>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</si>
  <si>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</si>
  <si>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</si>
  <si>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</si>
  <si>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</si>
  <si>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</si>
  <si>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</si>
  <si>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</si>
  <si>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</si>
  <si>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</si>
  <si>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</si>
  <si>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</si>
  <si>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</si>
  <si>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</si>
  <si>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</si>
  <si>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</si>
  <si>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</si>
  <si>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</si>
  <si>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</si>
  <si>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</si>
  <si>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</si>
  <si>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</si>
  <si>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</si>
  <si>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</si>
  <si>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</si>
  <si>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</si>
  <si>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</si>
  <si>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</si>
  <si>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</si>
  <si>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</si>
  <si>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</si>
  <si>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</si>
  <si>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</si>
  <si>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</si>
  <si>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</si>
  <si>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</si>
  <si>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</si>
  <si>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</si>
  <si>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</si>
  <si>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</si>
  <si>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</si>
  <si>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</si>
  <si>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</si>
  <si>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</si>
  <si>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</si>
  <si>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</si>
  <si>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</si>
  <si>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</si>
  <si>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</si>
  <si>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</si>
  <si>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</si>
  <si>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</si>
  <si>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</si>
  <si>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</si>
  <si>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</si>
  <si>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</si>
  <si>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</si>
  <si>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</si>
  <si>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</si>
  <si>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</si>
  <si>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</si>
  <si>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</si>
  <si>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</si>
  <si>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</si>
  <si>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</si>
  <si>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</si>
  <si>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</si>
  <si>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</si>
  <si>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</si>
  <si>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</si>
  <si>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</si>
  <si>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</si>
  <si>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</si>
  <si>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</si>
  <si>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</si>
  <si>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</si>
  <si>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</si>
  <si>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</si>
  <si>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</si>
  <si>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</si>
  <si>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</si>
  <si>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</si>
  <si>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</si>
  <si>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</si>
  <si>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</si>
  <si>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</si>
  <si>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</si>
  <si>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</si>
  <si>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</si>
  <si>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</si>
  <si>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</si>
  <si>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</si>
  <si>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</si>
  <si>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</si>
  <si>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</si>
  <si>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</si>
  <si>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</si>
  <si>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</si>
  <si>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</si>
  <si>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</si>
  <si>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</si>
  <si>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</si>
  <si>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</si>
  <si>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</si>
  <si>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</si>
  <si>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</si>
  <si>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</si>
  <si>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</si>
  <si>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</si>
  <si>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</si>
  <si>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</si>
  <si>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</si>
  <si>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</si>
  <si>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</si>
  <si>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</si>
  <si>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</si>
  <si>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</si>
  <si>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</si>
  <si>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</si>
  <si>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</si>
  <si>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</si>
  <si>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</si>
  <si>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</si>
  <si>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</si>
  <si>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</si>
  <si>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</si>
  <si>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</si>
  <si>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</si>
  <si>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</si>
  <si>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</si>
  <si>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</si>
  <si>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</si>
  <si>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</si>
  <si>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</si>
  <si>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</si>
  <si>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</si>
  <si>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</si>
  <si>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</si>
  <si>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</si>
  <si>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</si>
  <si>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</si>
  <si>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</si>
  <si>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</si>
  <si>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</si>
  <si>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</si>
  <si>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</si>
  <si>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</si>
  <si>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</si>
  <si>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</si>
  <si>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</si>
  <si>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</si>
  <si>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</si>
  <si>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</si>
  <si>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</si>
  <si>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</si>
  <si>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</si>
  <si>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</si>
  <si>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</si>
  <si>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</si>
  <si>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</si>
  <si>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</si>
  <si>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</si>
  <si>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</si>
  <si>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</si>
  <si>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</si>
  <si>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</si>
  <si>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</si>
  <si>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</si>
  <si>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</si>
  <si>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</si>
  <si>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</si>
  <si>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</si>
  <si>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</si>
  <si>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</si>
  <si>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</si>
  <si>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</si>
  <si>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</si>
  <si>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</si>
  <si>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</si>
  <si>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</si>
  <si>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</si>
  <si>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</si>
  <si>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</si>
  <si>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</si>
  <si>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</si>
  <si>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</si>
  <si>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</si>
  <si>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</si>
  <si>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</si>
  <si>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</si>
  <si>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</si>
  <si>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</si>
  <si>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</si>
  <si>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</si>
  <si>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</si>
  <si>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</si>
  <si>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</si>
  <si>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</si>
  <si>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</si>
  <si>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</si>
  <si>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</si>
  <si>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</si>
  <si>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</si>
  <si>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</si>
  <si>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</si>
  <si>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</si>
  <si>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</si>
  <si>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</si>
  <si>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</si>
  <si>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</si>
  <si>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</si>
  <si>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</si>
  <si>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</si>
  <si>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</si>
  <si>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</si>
  <si>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</si>
  <si>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</si>
  <si>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</si>
  <si>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</si>
  <si>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</si>
  <si>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</si>
  <si>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</si>
  <si>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</si>
  <si>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</si>
  <si>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</si>
  <si>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</si>
  <si>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</si>
  <si>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</si>
  <si>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</si>
  <si>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</si>
  <si>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</si>
  <si>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</si>
  <si>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</si>
  <si>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</si>
  <si>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</si>
  <si>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</si>
  <si>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</si>
  <si>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</si>
  <si>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</si>
  <si>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</si>
  <si>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</si>
  <si>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</si>
  <si>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</si>
  <si>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</si>
  <si>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</si>
  <si>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</si>
  <si>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</si>
  <si>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</si>
  <si>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</si>
  <si>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</si>
  <si>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</si>
  <si>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</si>
  <si>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</si>
  <si>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</si>
  <si>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</si>
  <si>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</si>
  <si>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</si>
  <si>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</si>
  <si>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</si>
  <si>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</si>
  <si>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</si>
  <si>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</si>
  <si>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</si>
  <si>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</si>
  <si>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</si>
  <si>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</si>
  <si>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</si>
  <si>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</si>
  <si>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</si>
  <si>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</si>
  <si>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</si>
  <si>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</si>
  <si>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</si>
  <si>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</si>
  <si>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</si>
  <si>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</si>
  <si>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</si>
  <si>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</si>
  <si>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</si>
  <si>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</si>
  <si>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</si>
  <si>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</si>
  <si>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</si>
  <si>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</si>
  <si>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</si>
  <si>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</si>
  <si>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</si>
  <si>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</si>
  <si>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</si>
  <si>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</si>
  <si>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</si>
  <si>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</si>
  <si>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</si>
  <si>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</si>
  <si>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</si>
  <si>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</si>
  <si>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</si>
  <si>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</si>
  <si>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</si>
  <si>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</si>
  <si>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</si>
  <si>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</si>
  <si>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</si>
  <si>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</si>
  <si>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</si>
  <si>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</si>
  <si>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</si>
  <si>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</si>
  <si>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</si>
  <si>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</si>
  <si>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</si>
  <si>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</si>
  <si>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</si>
  <si>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</si>
  <si>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</si>
  <si>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</si>
  <si>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</si>
  <si>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</si>
  <si>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</si>
  <si>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</si>
  <si>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</si>
  <si>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</si>
  <si>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</si>
  <si>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</si>
  <si>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</si>
  <si>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</si>
  <si>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</si>
  <si>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</si>
  <si>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</si>
  <si>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</si>
  <si>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</si>
  <si>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</si>
  <si>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</si>
  <si>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</si>
  <si>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</si>
  <si>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</si>
  <si>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</si>
  <si>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</si>
  <si>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</si>
  <si>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</si>
  <si>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</si>
  <si>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</si>
  <si>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</si>
  <si>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</si>
  <si>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</si>
  <si>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</si>
  <si>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</si>
  <si>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</si>
  <si>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</si>
  <si>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</si>
  <si>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</si>
  <si>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</si>
  <si>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</si>
  <si>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</si>
  <si>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</si>
  <si>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</si>
  <si>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</si>
  <si>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</si>
  <si>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</si>
  <si>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</si>
  <si>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</si>
  <si>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</si>
  <si>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</si>
  <si>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</si>
  <si>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</si>
  <si>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</si>
  <si>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</si>
  <si>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</si>
  <si>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</si>
  <si>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</si>
  <si>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</si>
  <si>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</si>
  <si>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</si>
  <si>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</si>
  <si>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</si>
  <si>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</si>
  <si>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</si>
  <si>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</si>
  <si>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</si>
  <si>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</si>
  <si>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</si>
  <si>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</si>
  <si>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</si>
  <si>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</si>
  <si>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</si>
  <si>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</si>
  <si>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</si>
  <si>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</si>
  <si>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</si>
  <si>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</si>
  <si>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</si>
  <si>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</si>
  <si>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</si>
  <si>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</si>
  <si>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</si>
  <si>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</si>
  <si>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</si>
  <si>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</si>
  <si>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</si>
  <si>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</si>
  <si>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</si>
  <si>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</si>
  <si>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</si>
  <si>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</si>
  <si>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</si>
  <si>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</si>
  <si>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</si>
  <si>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</si>
  <si>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</si>
  <si>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</si>
  <si>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</si>
  <si>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</si>
  <si>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</si>
  <si>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</si>
  <si>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</si>
  <si>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</si>
  <si>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</si>
  <si>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</si>
  <si>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</si>
  <si>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</si>
  <si>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</si>
  <si>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</si>
  <si>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</si>
  <si>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</si>
  <si>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</si>
  <si>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</si>
  <si>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</si>
  <si>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</si>
  <si>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</si>
  <si>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</si>
  <si>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</si>
  <si>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</si>
  <si>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</si>
  <si>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</si>
  <si>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</si>
  <si>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</si>
  <si>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</si>
  <si>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</si>
  <si>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</si>
  <si>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</si>
  <si>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</si>
  <si>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</si>
  <si>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</si>
  <si>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</si>
  <si>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</si>
  <si>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</si>
  <si>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</si>
  <si>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</si>
  <si>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</si>
  <si>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</si>
  <si>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</si>
  <si>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</si>
  <si>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</si>
  <si>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</si>
  <si>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</si>
  <si>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</si>
  <si>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</si>
  <si>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</si>
  <si>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</si>
  <si>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</si>
  <si>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</si>
  <si>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</si>
  <si>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</si>
  <si>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</si>
  <si>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</si>
  <si>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</si>
  <si>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</si>
  <si>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</si>
  <si>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</si>
  <si>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</si>
  <si>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</si>
  <si>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</si>
  <si>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</si>
  <si>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</si>
  <si>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</si>
  <si>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</si>
  <si>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</si>
  <si>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</si>
  <si>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</si>
  <si>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</si>
  <si>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</si>
  <si>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</si>
  <si>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</si>
  <si>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</si>
  <si>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</si>
  <si>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</si>
  <si>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</si>
  <si>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</si>
  <si>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</si>
  <si>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</si>
  <si>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</si>
  <si>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</si>
  <si>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</si>
  <si>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</si>
  <si>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</si>
  <si>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</si>
  <si>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</si>
  <si>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</si>
  <si>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</si>
  <si>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</si>
  <si>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</si>
  <si>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</si>
  <si>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</si>
  <si>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</si>
  <si>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</si>
  <si>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</si>
  <si>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</si>
  <si>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</si>
  <si>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</si>
  <si>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</si>
  <si>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</si>
  <si>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</si>
  <si>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</si>
  <si>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</si>
  <si>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</si>
  <si>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</si>
  <si>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</si>
  <si>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</si>
  <si>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</si>
  <si>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</si>
  <si>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</si>
  <si>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</si>
  <si>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</si>
  <si>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</si>
  <si>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</si>
  <si>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</si>
  <si>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</si>
  <si>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</si>
  <si>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</si>
  <si>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</si>
  <si>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</si>
  <si>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</si>
  <si>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</si>
  <si>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</si>
  <si>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</si>
  <si>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</si>
  <si>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</si>
  <si>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</si>
  <si>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</si>
  <si>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</si>
  <si>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</si>
  <si>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</si>
  <si>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</si>
  <si>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</si>
  <si>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</si>
  <si>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</si>
  <si>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</si>
  <si>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</si>
  <si>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</si>
  <si>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</si>
  <si>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</si>
  <si>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</si>
  <si>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</si>
  <si>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</si>
  <si>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</si>
  <si>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</si>
  <si>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</si>
  <si>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</si>
  <si>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</si>
  <si>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</si>
  <si>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</si>
  <si>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</si>
  <si>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</si>
  <si>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</si>
  <si>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</si>
  <si>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</si>
  <si>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</si>
  <si>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</si>
  <si>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</si>
  <si>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</si>
  <si>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</si>
  <si>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</si>
  <si>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</si>
  <si>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</si>
  <si>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</si>
  <si>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</si>
  <si>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</si>
  <si>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</si>
  <si>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</si>
  <si>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</si>
  <si>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</si>
  <si>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</si>
  <si>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</si>
  <si>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</si>
  <si>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</si>
  <si>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</si>
  <si>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</si>
  <si>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</si>
  <si>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</si>
  <si>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</si>
  <si>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</si>
  <si>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</si>
  <si>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</si>
  <si>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</si>
  <si>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</si>
  <si>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</si>
  <si>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</si>
  <si>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</si>
  <si>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</si>
  <si>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</si>
  <si>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</si>
  <si>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</si>
  <si>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</si>
  <si>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</si>
  <si>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</si>
  <si>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</si>
  <si>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</si>
  <si>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</si>
  <si>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</si>
  <si>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</si>
  <si>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</si>
  <si>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</si>
  <si>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</si>
  <si>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</si>
  <si>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</si>
  <si>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</si>
  <si>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</si>
  <si>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</si>
  <si>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</si>
  <si>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</si>
  <si>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</si>
  <si>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</si>
  <si>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</si>
  <si>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</si>
  <si>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</si>
  <si>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</si>
  <si>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</si>
  <si>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</si>
  <si>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</si>
  <si>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</si>
  <si>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</si>
  <si>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</si>
  <si>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</si>
  <si>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</si>
  <si>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</si>
  <si>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</si>
  <si>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</si>
  <si>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</si>
  <si>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</si>
  <si>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</si>
  <si>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</si>
  <si>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</si>
  <si>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</si>
  <si>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</si>
  <si>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</si>
  <si>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</si>
  <si>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</si>
  <si>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</si>
  <si>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</si>
  <si>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</si>
  <si>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</si>
  <si>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</si>
  <si>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</si>
  <si>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</si>
  <si>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</si>
  <si>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</si>
  <si>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</si>
  <si>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</si>
  <si>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</si>
  <si>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</si>
  <si>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</si>
  <si>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</si>
  <si>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</si>
  <si>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</si>
  <si>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</si>
  <si>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</si>
  <si>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</si>
  <si>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</si>
  <si>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</si>
  <si>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</si>
  <si>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</si>
  <si>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</si>
  <si>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</si>
  <si>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</si>
  <si>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</si>
  <si>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</si>
  <si>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</si>
  <si>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</si>
  <si>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</si>
  <si>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</si>
  <si>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</si>
  <si>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</si>
  <si>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</si>
  <si>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</si>
  <si>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</si>
  <si>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</si>
  <si>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</si>
  <si>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</si>
  <si>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</si>
  <si>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</si>
  <si>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</si>
  <si>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</si>
  <si>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</si>
  <si>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</si>
  <si>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</si>
  <si>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</si>
  <si>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</si>
  <si>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</si>
  <si>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</si>
  <si>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</si>
  <si>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</si>
  <si>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</si>
  <si>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</si>
  <si>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</si>
  <si>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</si>
  <si>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</si>
  <si>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</si>
  <si>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</si>
  <si>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</si>
  <si>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</si>
  <si>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</si>
  <si>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</si>
  <si>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</si>
  <si>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</si>
  <si>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</si>
  <si>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</si>
  <si>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</si>
  <si>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</si>
  <si>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</si>
  <si>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</si>
  <si>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</si>
  <si>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</si>
  <si>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</si>
  <si>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</si>
  <si>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</si>
  <si>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</si>
  <si>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</si>
  <si>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</si>
  <si>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</si>
  <si>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</si>
  <si>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</si>
  <si>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</si>
  <si>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</si>
  <si>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</si>
  <si>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</si>
  <si>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</si>
  <si>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</si>
  <si>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</si>
  <si>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</si>
  <si>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</si>
  <si>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</si>
  <si>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</si>
  <si>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</si>
  <si>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</si>
  <si>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</si>
  <si>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</si>
  <si>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</si>
  <si>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</si>
  <si>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</si>
  <si>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</si>
  <si>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</si>
  <si>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</si>
  <si>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</si>
  <si>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</si>
  <si>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</si>
  <si>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</si>
  <si>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</si>
  <si>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</si>
  <si>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</si>
  <si>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</si>
  <si>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</si>
  <si>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</si>
  <si>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</si>
  <si>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</si>
  <si>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</si>
  <si>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</si>
  <si>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</si>
  <si>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</si>
  <si>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</si>
  <si>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</si>
  <si>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</si>
  <si>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</si>
  <si>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</si>
  <si>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</si>
  <si>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</si>
  <si>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</si>
  <si>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</si>
  <si>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</si>
  <si>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</si>
  <si>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</si>
  <si>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</si>
  <si>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</si>
  <si>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</si>
  <si>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</si>
  <si>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</si>
  <si>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</si>
  <si>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</si>
  <si>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</si>
  <si>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</si>
  <si>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</si>
  <si>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</si>
  <si>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</si>
  <si>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</si>
  <si>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</si>
  <si>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</si>
  <si>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</si>
  <si>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</si>
  <si>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</si>
  <si>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</si>
  <si>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</si>
  <si>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</si>
  <si>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</si>
  <si>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</si>
  <si>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</si>
  <si>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</si>
  <si>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</si>
  <si>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</si>
  <si>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</si>
  <si>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</si>
  <si>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</si>
  <si>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</si>
  <si>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</si>
  <si>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</si>
  <si>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</si>
  <si>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</si>
  <si>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</si>
  <si>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</si>
  <si>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</si>
  <si>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</si>
  <si>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</si>
  <si>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</si>
  <si>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</si>
  <si>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</si>
  <si>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</si>
  <si>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</si>
  <si>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</si>
  <si>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</si>
  <si>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</si>
  <si>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</si>
  <si>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</si>
  <si>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</si>
  <si>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</si>
  <si>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</si>
  <si>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</si>
  <si>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</si>
  <si>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</si>
  <si>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</si>
  <si>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</si>
  <si>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</si>
  <si>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</si>
  <si>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</si>
  <si>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</si>
  <si>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</si>
  <si>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</si>
  <si>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</si>
  <si>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</si>
  <si>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</si>
  <si>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</si>
  <si>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</si>
  <si>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</si>
  <si>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</si>
  <si>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</si>
  <si>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</si>
  <si>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</si>
  <si>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</si>
  <si>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</si>
  <si>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</si>
  <si>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</si>
  <si>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</si>
  <si>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</si>
  <si>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</si>
  <si>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</si>
  <si>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</si>
  <si>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</si>
  <si>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</si>
  <si>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</si>
  <si>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</si>
  <si>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</si>
  <si>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</si>
  <si>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</si>
  <si>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</si>
  <si>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</si>
  <si>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</si>
  <si>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</si>
  <si>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</si>
  <si>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</si>
  <si>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</si>
  <si>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</si>
  <si>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</si>
  <si>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</si>
  <si>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</si>
  <si>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</si>
  <si>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</si>
  <si>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</si>
  <si>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</si>
  <si>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</si>
  <si>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</si>
  <si>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</si>
  <si>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</si>
  <si>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</si>
  <si>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</si>
  <si>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</si>
  <si>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</si>
  <si>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</si>
  <si>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</si>
  <si>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</si>
  <si>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</si>
  <si>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</si>
  <si>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</si>
  <si>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</si>
  <si>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</si>
  <si>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</si>
  <si>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</si>
  <si>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</si>
  <si>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</si>
  <si>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</si>
  <si>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</si>
  <si>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</si>
  <si>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</si>
  <si>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</si>
  <si>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</si>
  <si>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</si>
  <si>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</si>
  <si>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</si>
  <si>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</si>
  <si>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</si>
  <si>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</si>
  <si>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</si>
  <si>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</si>
  <si>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</si>
  <si>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</si>
  <si>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</si>
  <si>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</si>
  <si>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</si>
  <si>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</si>
  <si>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</si>
  <si>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</si>
  <si>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</si>
  <si>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</si>
  <si>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</si>
  <si>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</si>
  <si>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</si>
  <si>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</si>
  <si>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</si>
  <si>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</si>
  <si>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</si>
  <si>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</si>
  <si>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</si>
  <si>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</si>
  <si>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</si>
  <si>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</si>
  <si>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</si>
  <si>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</si>
  <si>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</si>
  <si>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</si>
  <si>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</si>
  <si>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</si>
  <si>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</si>
  <si>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</si>
  <si>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</si>
  <si>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</si>
  <si>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</si>
  <si>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</si>
  <si>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</si>
  <si>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</si>
  <si>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</si>
  <si>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</si>
  <si>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</si>
  <si>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</si>
  <si>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</si>
  <si>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</si>
  <si>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</si>
  <si>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</si>
  <si>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</si>
  <si>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</si>
  <si>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</si>
  <si>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</si>
  <si>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</si>
  <si>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</si>
  <si>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</si>
  <si>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</si>
  <si>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</si>
  <si>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</si>
  <si>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</si>
  <si>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</si>
  <si>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</si>
  <si>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</si>
  <si>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</si>
  <si>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</si>
  <si>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</si>
  <si>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</si>
  <si>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</si>
  <si>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</si>
  <si>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</si>
  <si>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</si>
  <si>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</si>
  <si>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</si>
  <si>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</si>
  <si>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</si>
  <si>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</si>
  <si>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</si>
  <si>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</si>
  <si>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</si>
  <si>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</si>
  <si>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</si>
  <si>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</si>
  <si>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</si>
  <si>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</si>
  <si>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</si>
  <si>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</si>
  <si>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</si>
  <si>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</si>
  <si>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</si>
  <si>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</si>
  <si>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</si>
  <si>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</si>
  <si>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</si>
  <si>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</si>
  <si>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</si>
  <si>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</si>
  <si>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</si>
  <si>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</si>
  <si>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</si>
  <si>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</si>
  <si>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</si>
  <si>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</si>
  <si>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</si>
  <si>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</si>
  <si>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</si>
  <si>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</si>
  <si>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</si>
  <si>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</si>
  <si>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</si>
  <si>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</si>
  <si>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</si>
  <si>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</si>
  <si>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</si>
  <si>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</si>
  <si>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</si>
  <si>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</si>
  <si>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</si>
  <si>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</si>
  <si>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</si>
  <si>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</si>
  <si>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</si>
  <si>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</si>
  <si>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</si>
  <si>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</si>
  <si>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</si>
  <si>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</si>
  <si>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</si>
  <si>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</si>
  <si>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</si>
  <si>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</si>
  <si>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</si>
  <si>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</si>
  <si>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</si>
  <si>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</si>
  <si>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</si>
  <si>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</si>
  <si>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</si>
  <si>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</si>
  <si>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</si>
  <si>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</si>
  <si>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</si>
  <si>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</si>
  <si>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</si>
  <si>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</si>
  <si>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</si>
  <si>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</si>
  <si>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</si>
  <si>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</si>
  <si>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</si>
  <si>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</si>
  <si>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</si>
  <si>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</si>
  <si>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</si>
  <si>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</si>
  <si>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</si>
  <si>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</si>
  <si>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</si>
  <si>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</si>
  <si>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</si>
  <si>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</si>
  <si>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</si>
  <si>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</si>
  <si>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</si>
  <si>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</si>
  <si>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</si>
  <si>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</si>
  <si>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</si>
  <si>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</si>
  <si>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</si>
  <si>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</si>
  <si>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</si>
  <si>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</si>
  <si>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</si>
  <si>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</si>
  <si>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</si>
  <si>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</si>
  <si>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</si>
  <si>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</si>
  <si>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</si>
  <si>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</si>
  <si>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</si>
  <si>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</si>
  <si>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</si>
  <si>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</si>
  <si>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</si>
  <si>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</si>
  <si>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</si>
  <si>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</si>
  <si>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</si>
  <si>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</si>
  <si>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</si>
  <si>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</si>
  <si>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</si>
  <si>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</si>
  <si>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</si>
  <si>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</si>
  <si>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</si>
  <si>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</si>
  <si>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</si>
  <si>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</si>
  <si>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</si>
  <si>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</si>
  <si>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</si>
  <si>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</si>
  <si>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</si>
  <si>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</si>
  <si>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</si>
  <si>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</si>
  <si>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</si>
  <si>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</si>
  <si>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</si>
  <si>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</si>
  <si>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</si>
  <si>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</si>
  <si>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</si>
  <si>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</si>
  <si>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</si>
  <si>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</si>
  <si>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</si>
  <si>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</si>
  <si>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</si>
  <si>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</si>
  <si>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</si>
  <si>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</si>
  <si>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</si>
  <si>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</si>
  <si>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</si>
  <si>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</si>
  <si>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</si>
  <si>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</si>
  <si>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</si>
  <si>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</si>
  <si>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</si>
  <si>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</si>
  <si>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</si>
  <si>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</si>
  <si>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</si>
  <si>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</si>
  <si>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</si>
  <si>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</si>
  <si>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</si>
  <si>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</si>
  <si>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</si>
  <si>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</si>
  <si>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</si>
  <si>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</si>
  <si>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</si>
  <si>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</si>
  <si>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</si>
  <si>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</si>
  <si>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</si>
  <si>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</si>
  <si>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</si>
  <si>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</si>
  <si>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</si>
  <si>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</si>
  <si>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</si>
  <si>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</si>
  <si>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</si>
  <si>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</si>
  <si>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</si>
  <si>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</si>
  <si>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</si>
  <si>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</si>
  <si>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</si>
  <si>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</si>
  <si>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</si>
  <si>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</si>
  <si>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</si>
  <si>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</si>
  <si>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</si>
  <si>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</si>
  <si>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</si>
  <si>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</si>
  <si>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</si>
  <si>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</si>
  <si>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</si>
  <si>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</si>
  <si>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</si>
  <si>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</si>
  <si>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</si>
  <si>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</si>
  <si>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</si>
  <si>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</si>
  <si>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</si>
  <si>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</si>
  <si>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</si>
  <si>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</si>
  <si>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</si>
  <si>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</si>
  <si>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</si>
  <si>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</si>
  <si>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</si>
  <si>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</si>
  <si>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</si>
  <si>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</si>
  <si>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</si>
  <si>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</si>
  <si>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</si>
  <si>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</si>
  <si>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</si>
  <si>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</si>
  <si>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</si>
  <si>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</si>
  <si>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</si>
  <si>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</si>
  <si>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</si>
  <si>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</si>
  <si>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</si>
  <si>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</si>
  <si>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</si>
  <si>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</si>
  <si>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</si>
  <si>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</si>
  <si>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</si>
  <si>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</si>
  <si>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</si>
  <si>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</si>
  <si>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</si>
  <si>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</si>
  <si>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</si>
  <si>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</si>
  <si>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</si>
  <si>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</si>
  <si>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</si>
  <si>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</si>
  <si>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</si>
  <si>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</si>
  <si>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</si>
  <si>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</si>
  <si>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</si>
  <si>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</si>
  <si>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</si>
  <si>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</si>
  <si>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</si>
  <si>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</si>
  <si>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</si>
  <si>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</si>
  <si>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</si>
  <si>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</si>
  <si>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</si>
  <si>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</si>
  <si>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</si>
  <si>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</si>
  <si>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</si>
  <si>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</si>
  <si>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</si>
  <si>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</si>
  <si>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</si>
  <si>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</si>
  <si>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</si>
  <si>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</si>
  <si>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</si>
  <si>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</si>
  <si>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</si>
  <si>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</si>
  <si>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</si>
  <si>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</si>
  <si>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</si>
  <si>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</si>
  <si>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</si>
  <si>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</si>
  <si>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</si>
  <si>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</si>
  <si>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</si>
  <si>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</si>
  <si>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</si>
  <si>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</si>
  <si>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</si>
  <si>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</si>
  <si>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</si>
  <si>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</si>
  <si>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</si>
  <si>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</si>
  <si>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</si>
  <si>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</si>
  <si>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</si>
  <si>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</si>
  <si>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</si>
  <si>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</si>
  <si>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</si>
  <si>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</si>
  <si>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</si>
  <si>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</si>
  <si>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</si>
  <si>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</si>
  <si>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</si>
  <si>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</si>
  <si>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</si>
  <si>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</si>
  <si>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</si>
  <si>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</si>
  <si>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</si>
  <si>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</si>
  <si>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</si>
  <si>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</si>
  <si>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</si>
  <si>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</si>
  <si>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</si>
  <si>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</si>
  <si>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</si>
  <si>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</si>
  <si>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</si>
  <si>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</si>
  <si>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</si>
  <si>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</si>
  <si>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</si>
  <si>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</si>
  <si>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</si>
  <si>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</si>
  <si>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</si>
  <si>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</si>
  <si>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</si>
  <si>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</si>
  <si>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</si>
  <si>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</si>
  <si>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</si>
  <si>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</si>
  <si>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</si>
  <si>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</si>
  <si>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</si>
  <si>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</si>
  <si>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</si>
  <si>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</si>
  <si>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</si>
  <si>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</si>
  <si>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</si>
  <si>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</si>
  <si>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</si>
  <si>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</si>
  <si>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</si>
  <si>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</si>
  <si>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</si>
  <si>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</si>
  <si>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</si>
  <si>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</si>
  <si>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</si>
  <si>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</si>
  <si>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</si>
  <si>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</si>
  <si>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</si>
  <si>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</si>
  <si>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</si>
  <si>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</si>
  <si>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</si>
  <si>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</si>
  <si>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</si>
  <si>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</si>
  <si>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</si>
  <si>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</si>
  <si>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</si>
  <si>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</si>
  <si>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</si>
  <si>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</si>
  <si>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</si>
  <si>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</si>
  <si>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</si>
  <si>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</si>
  <si>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</si>
  <si>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</si>
  <si>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</si>
  <si>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</si>
  <si>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</si>
  <si>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</si>
  <si>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</si>
  <si>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</si>
  <si>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</si>
  <si>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</si>
  <si>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</si>
  <si>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</si>
  <si>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</si>
  <si>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</si>
  <si>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</si>
  <si>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</si>
  <si>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</si>
  <si>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</si>
  <si>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</si>
  <si>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</si>
  <si>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</si>
  <si>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</si>
  <si>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</si>
  <si>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</si>
  <si>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</si>
  <si>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</si>
  <si>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</si>
  <si>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</si>
  <si>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</si>
  <si>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</si>
  <si>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</si>
  <si>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</si>
  <si>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</si>
  <si>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</si>
  <si>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</si>
  <si>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</si>
  <si>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</si>
  <si>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</si>
  <si>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</si>
  <si>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</si>
  <si>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</si>
  <si>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</si>
  <si>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</si>
  <si>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</si>
  <si>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</si>
  <si>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</si>
  <si>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</si>
  <si>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</si>
  <si>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</si>
  <si>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</si>
  <si>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</si>
  <si>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</si>
  <si>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</si>
  <si>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</si>
  <si>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</si>
  <si>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</si>
  <si>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</si>
  <si>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</si>
  <si>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</si>
  <si>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</si>
  <si>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</si>
  <si>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</si>
  <si>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</si>
  <si>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</si>
  <si>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</si>
  <si>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</si>
  <si>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</si>
  <si>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</si>
  <si>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</si>
  <si>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</si>
  <si>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</si>
  <si>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</si>
  <si>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</si>
  <si>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</si>
  <si>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</si>
  <si>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</si>
  <si>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</si>
  <si>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</si>
  <si>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</si>
  <si>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</si>
  <si>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</si>
  <si>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</si>
  <si>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</si>
  <si>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</si>
  <si>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</si>
  <si>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</si>
  <si>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</si>
  <si>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</si>
  <si>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</si>
  <si>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</si>
  <si>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</si>
  <si>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</si>
  <si>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</si>
  <si>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</si>
  <si>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</si>
  <si>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</si>
  <si>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</si>
  <si>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</si>
  <si>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</si>
  <si>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</si>
  <si>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</si>
  <si>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</si>
  <si>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</si>
  <si>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</si>
  <si>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</si>
  <si>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</si>
  <si>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</si>
  <si>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</si>
  <si>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</si>
  <si>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</si>
  <si>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</si>
  <si>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</si>
  <si>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</si>
  <si>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</si>
  <si>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</si>
  <si>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</si>
  <si>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</si>
  <si>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</si>
  <si>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</si>
  <si>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</si>
  <si>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</si>
  <si>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</si>
  <si>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</si>
  <si>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</si>
  <si>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</si>
  <si>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</si>
  <si>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</si>
  <si>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</si>
  <si>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</si>
  <si>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</si>
  <si>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</si>
  <si>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</si>
  <si>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</si>
  <si>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</si>
  <si>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</si>
  <si>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</si>
  <si>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</si>
  <si>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</si>
  <si>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</si>
  <si>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</si>
  <si>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</si>
  <si>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</si>
  <si>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</si>
  <si>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</si>
  <si>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</si>
  <si>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</si>
  <si>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</si>
  <si>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</si>
  <si>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</si>
  <si>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</si>
  <si>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</si>
  <si>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</si>
  <si>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</si>
  <si>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</si>
  <si>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</si>
  <si>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</si>
  <si>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</si>
  <si>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</si>
  <si>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</si>
  <si>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</si>
  <si>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</si>
  <si>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</si>
  <si>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</si>
  <si>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</si>
  <si>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</si>
  <si>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</si>
  <si>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</si>
  <si>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</si>
  <si>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</si>
  <si>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</si>
  <si>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</si>
  <si>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</si>
  <si>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</si>
  <si>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</si>
  <si>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</si>
  <si>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</si>
  <si>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</si>
  <si>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</si>
  <si>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</si>
  <si>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</si>
  <si>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</si>
  <si>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</si>
  <si>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</si>
  <si>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</si>
  <si>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</si>
  <si>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</si>
  <si>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</si>
  <si>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</si>
  <si>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</si>
  <si>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</si>
  <si>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</si>
  <si>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</si>
  <si>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</si>
  <si>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</si>
  <si>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</si>
  <si>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</si>
  <si>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</si>
  <si>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</si>
  <si>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</si>
  <si>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</si>
  <si>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</si>
  <si>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</si>
  <si>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</si>
  <si>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</si>
  <si>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</si>
  <si>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</si>
  <si>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</si>
  <si>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</si>
  <si>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</si>
  <si>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</si>
  <si>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</si>
  <si>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</si>
  <si>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</si>
  <si>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</si>
  <si>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</si>
  <si>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</si>
  <si>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</si>
  <si>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</si>
  <si>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</si>
  <si>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</si>
  <si>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</si>
  <si>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</si>
  <si>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</si>
  <si>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</si>
  <si>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</si>
  <si>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</si>
  <si>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</si>
  <si>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</si>
  <si>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</si>
  <si>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</si>
  <si>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</si>
  <si>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</si>
  <si>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</si>
  <si>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</si>
  <si>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</si>
  <si>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</si>
  <si>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</si>
  <si>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</si>
  <si>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</si>
  <si>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</si>
  <si>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</si>
  <si>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</si>
  <si>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</si>
  <si>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</si>
  <si>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</si>
  <si>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</si>
  <si>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</si>
  <si>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</si>
  <si>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</si>
  <si>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</si>
  <si>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</si>
  <si>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</si>
  <si>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</si>
  <si>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</si>
  <si>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</si>
  <si>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</si>
  <si>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</si>
  <si>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</si>
  <si>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</si>
  <si>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</si>
  <si>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</si>
  <si>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</si>
  <si>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</si>
  <si>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</si>
  <si>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</si>
  <si>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</si>
  <si>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</si>
  <si>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</si>
  <si>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</si>
  <si>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</si>
  <si>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</si>
  <si>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</si>
  <si>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</si>
  <si>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</si>
  <si>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</si>
  <si>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</si>
  <si>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</si>
  <si>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</si>
  <si>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</si>
  <si>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</si>
  <si>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</si>
  <si>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</si>
  <si>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</si>
  <si>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</si>
  <si>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</si>
  <si>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</si>
  <si>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</si>
  <si>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</si>
  <si>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</si>
  <si>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</si>
  <si>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</si>
  <si>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</si>
  <si>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</si>
  <si>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</si>
  <si>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</si>
  <si>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</si>
  <si>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</si>
  <si>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</si>
  <si>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</si>
  <si>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</si>
  <si>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</si>
  <si>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</si>
  <si>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</si>
  <si>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</si>
  <si>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</si>
  <si>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</si>
  <si>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</si>
  <si>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</si>
  <si>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</si>
  <si>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</si>
  <si>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</si>
  <si>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</si>
  <si>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</si>
  <si>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</si>
  <si>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</si>
  <si>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</si>
  <si>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</si>
  <si>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</si>
  <si>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</si>
  <si>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</si>
  <si>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</si>
  <si>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</si>
  <si>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</si>
  <si>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</si>
  <si>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</si>
  <si>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</si>
  <si>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</si>
  <si>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</si>
  <si>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</si>
  <si>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</si>
  <si>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</si>
  <si>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</si>
  <si>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</si>
  <si>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</si>
  <si>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</si>
  <si>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</si>
  <si>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</si>
  <si>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</si>
  <si>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</si>
  <si>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</si>
  <si>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</si>
  <si>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</si>
  <si>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</si>
  <si>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</si>
  <si>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</si>
  <si>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</si>
  <si>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</si>
  <si>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</si>
  <si>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</si>
  <si>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</si>
  <si>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</si>
  <si>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</si>
  <si>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</si>
  <si>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</si>
  <si>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</si>
  <si>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</si>
  <si>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</si>
  <si>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</si>
  <si>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</si>
  <si>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</si>
  <si>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</si>
  <si>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</si>
  <si>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</si>
  <si>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</si>
  <si>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</si>
  <si>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</si>
  <si>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</si>
  <si>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</si>
  <si>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</si>
  <si>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</si>
  <si>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</si>
  <si>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</si>
  <si>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</si>
  <si>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</si>
  <si>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</si>
  <si>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</si>
  <si>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</si>
  <si>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</si>
  <si>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</si>
  <si>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</si>
  <si>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</si>
  <si>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</si>
  <si>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</si>
  <si>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</si>
  <si>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</si>
  <si>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</si>
  <si>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</si>
  <si>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</si>
  <si>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</si>
  <si>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</si>
  <si>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</si>
  <si>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</si>
  <si>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</si>
  <si>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</si>
  <si>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</si>
  <si>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</si>
  <si>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</si>
  <si>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</si>
  <si>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</si>
  <si>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</si>
  <si>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</si>
  <si>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</si>
  <si>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</si>
  <si>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</si>
  <si>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</si>
  <si>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</si>
  <si>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</si>
  <si>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</si>
  <si>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</si>
  <si>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</si>
  <si>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</si>
  <si>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</si>
  <si>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</si>
  <si>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</si>
  <si>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</si>
  <si>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</si>
  <si>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</si>
  <si>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</si>
  <si>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</si>
  <si>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</si>
  <si>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</si>
  <si>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</si>
  <si>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</si>
  <si>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</si>
  <si>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</si>
  <si>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</si>
  <si>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</si>
  <si>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</si>
  <si>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</si>
  <si>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</si>
  <si>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</si>
  <si>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</si>
  <si>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</si>
  <si>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</si>
  <si>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</si>
  <si>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</si>
  <si>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</si>
  <si>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</si>
  <si>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</si>
  <si>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</si>
  <si>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</si>
  <si>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</si>
  <si>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</si>
  <si>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</si>
  <si>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</si>
  <si>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</si>
  <si>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</si>
  <si>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</si>
  <si>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</si>
  <si>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</si>
  <si>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</si>
  <si>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</si>
  <si>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</si>
  <si>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</si>
  <si>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</si>
  <si>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</si>
  <si>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</si>
  <si>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</si>
  <si>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</si>
  <si>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</si>
  <si>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</si>
  <si>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</si>
  <si>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</si>
  <si>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</si>
  <si>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</si>
  <si>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</si>
  <si>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</si>
  <si>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</si>
  <si>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</si>
  <si>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</si>
  <si>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</si>
  <si>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</si>
  <si>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</si>
  <si>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</si>
  <si>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</si>
  <si>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</si>
  <si>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</si>
  <si>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</si>
  <si>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</si>
  <si>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</si>
  <si>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</si>
  <si>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</si>
  <si>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</si>
  <si>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</si>
  <si>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</si>
  <si>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</si>
  <si>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</si>
  <si>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</si>
  <si>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</si>
  <si>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</si>
  <si>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</si>
  <si>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</si>
  <si>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</si>
  <si>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</si>
  <si>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</si>
  <si>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</si>
  <si>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</si>
  <si>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</si>
  <si>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</si>
  <si>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</si>
  <si>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</si>
  <si>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</si>
  <si>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</si>
  <si>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</si>
  <si>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</si>
  <si>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</si>
  <si>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</si>
  <si>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</si>
  <si>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</si>
  <si>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</si>
  <si>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</si>
  <si>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</si>
  <si>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</si>
  <si>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</si>
  <si>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</si>
  <si>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</si>
  <si>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</si>
  <si>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</si>
  <si>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</si>
  <si>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</si>
  <si>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</si>
  <si>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</si>
  <si>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</si>
  <si>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</si>
  <si>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</si>
  <si>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</si>
  <si>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</si>
  <si>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</si>
  <si>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</si>
  <si>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</si>
  <si>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</si>
  <si>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</si>
  <si>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</si>
  <si>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</si>
  <si>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</si>
  <si>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</si>
  <si>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</si>
  <si>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</si>
  <si>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</si>
  <si>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</si>
  <si>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</si>
  <si>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</si>
  <si>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</si>
  <si>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</si>
  <si>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</si>
  <si>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</si>
  <si>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</si>
  <si>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</si>
  <si>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</si>
  <si>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</si>
  <si>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</si>
  <si>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</si>
  <si>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</si>
  <si>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</si>
  <si>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</si>
  <si>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</si>
  <si>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</si>
  <si>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</si>
  <si>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</si>
  <si>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</si>
  <si>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</si>
  <si>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</si>
  <si>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</si>
  <si>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</si>
  <si>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</si>
  <si>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</si>
  <si>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</si>
  <si>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</si>
  <si>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</si>
  <si>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</si>
  <si>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</si>
  <si>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</si>
  <si>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</si>
  <si>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</si>
  <si>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</si>
  <si>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</si>
  <si>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</si>
  <si>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</si>
  <si>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</si>
  <si>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</si>
  <si>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</si>
  <si>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</si>
  <si>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</si>
  <si>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</si>
  <si>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</si>
  <si>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</si>
  <si>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</si>
  <si>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</si>
  <si>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</si>
  <si>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</si>
  <si>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</si>
  <si>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</si>
  <si>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</si>
  <si>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</si>
  <si>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</si>
  <si>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</si>
  <si>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</si>
  <si>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</si>
  <si>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</si>
  <si>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</si>
  <si>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</si>
  <si>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</si>
  <si>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</si>
  <si>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</si>
  <si>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</si>
  <si>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</si>
  <si>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</si>
  <si>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</si>
  <si>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</si>
  <si>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</si>
  <si>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</si>
  <si>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</si>
  <si>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</si>
  <si>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</si>
  <si>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</si>
  <si>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</si>
  <si>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</si>
  <si>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</si>
  <si>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</si>
  <si>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</si>
  <si>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</si>
  <si>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</si>
  <si>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</si>
  <si>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</si>
  <si>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</si>
  <si>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</si>
  <si>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</si>
  <si>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</si>
  <si>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</si>
  <si>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</si>
  <si>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</si>
  <si>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</si>
  <si>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</si>
  <si>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</si>
  <si>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</si>
  <si>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</si>
  <si>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</si>
  <si>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</si>
  <si>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</si>
  <si>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</si>
  <si>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</si>
  <si>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</si>
  <si>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</si>
  <si>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</si>
  <si>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</si>
  <si>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</si>
  <si>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</si>
  <si>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</si>
  <si>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</si>
  <si>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</si>
  <si>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</si>
  <si>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</si>
  <si>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</si>
  <si>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</si>
  <si>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</si>
  <si>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</si>
  <si>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</si>
  <si>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</si>
  <si>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</si>
  <si>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</si>
  <si>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</si>
  <si>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</si>
  <si>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</si>
  <si>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</si>
  <si>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</si>
  <si>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</si>
  <si>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</si>
  <si>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</si>
  <si>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</si>
  <si>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</si>
  <si>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</si>
  <si>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</si>
  <si>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</si>
  <si>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</si>
  <si>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</si>
  <si>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</si>
  <si>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</si>
  <si>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</si>
  <si>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</si>
  <si>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</si>
  <si>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</si>
  <si>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</si>
  <si>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</si>
  <si>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</si>
  <si>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</si>
  <si>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</si>
  <si>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</si>
  <si>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</si>
  <si>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</si>
  <si>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</si>
  <si>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</si>
  <si>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</si>
  <si>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</si>
  <si>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</si>
  <si>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</si>
  <si>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</si>
  <si>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</si>
  <si>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</si>
  <si>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</si>
  <si>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</si>
  <si>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</si>
  <si>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</si>
  <si>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</si>
  <si>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</si>
  <si>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</si>
  <si>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</si>
  <si>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</si>
  <si>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</si>
  <si>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</si>
  <si>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</si>
  <si>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</si>
  <si>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</si>
  <si>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</si>
  <si>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</si>
  <si>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</si>
  <si>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</si>
  <si>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</si>
  <si>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</si>
  <si>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</si>
  <si>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</si>
  <si>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</si>
  <si>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</si>
  <si>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</si>
  <si>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</si>
  <si>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</si>
  <si>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</si>
  <si>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</si>
  <si>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</si>
  <si>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</si>
  <si>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</si>
  <si>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</si>
  <si>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</si>
  <si>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</si>
  <si>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</si>
  <si>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</si>
  <si>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</si>
  <si>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</si>
  <si>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</si>
  <si>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</si>
  <si>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</si>
  <si>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</si>
  <si>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</si>
  <si>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</si>
  <si>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</si>
  <si>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</si>
  <si>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</si>
  <si>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</si>
  <si>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</si>
  <si>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</si>
  <si>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</si>
  <si>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</si>
  <si>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</si>
  <si>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</si>
  <si>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</si>
  <si>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</si>
  <si>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</si>
  <si>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</si>
  <si>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</si>
  <si>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</si>
  <si>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</si>
  <si>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</si>
  <si>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</si>
  <si>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</si>
  <si>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</si>
  <si>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</si>
  <si>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</si>
  <si>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</si>
  <si>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</si>
  <si>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</si>
  <si>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</si>
  <si>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</si>
  <si>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</si>
  <si>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</si>
  <si>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</si>
  <si>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</si>
  <si>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</si>
  <si>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</si>
  <si>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</si>
  <si>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</si>
  <si>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</si>
  <si>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</si>
  <si>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</si>
  <si>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</si>
  <si>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</si>
  <si>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</si>
  <si>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</si>
  <si>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</si>
  <si>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</si>
  <si>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</si>
  <si>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</si>
  <si>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</si>
  <si>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</si>
  <si>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</si>
  <si>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</si>
  <si>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</si>
  <si>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</si>
  <si>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</si>
  <si>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</si>
  <si>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</si>
  <si>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</si>
  <si>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</si>
  <si>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</si>
  <si>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</si>
  <si>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</si>
  <si>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</si>
  <si>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</si>
  <si>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</si>
  <si>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</si>
  <si>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</si>
  <si>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</si>
  <si>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</si>
  <si>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</si>
  <si>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</si>
  <si>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</si>
  <si>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</si>
  <si>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</si>
  <si>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</si>
  <si>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</si>
  <si>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</si>
  <si>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</si>
  <si>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</si>
  <si>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</si>
  <si>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</si>
  <si>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</si>
  <si>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</si>
  <si>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</si>
  <si>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</si>
  <si>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</si>
  <si>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</si>
  <si>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</si>
  <si>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</si>
  <si>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</si>
  <si>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</si>
  <si>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</si>
  <si>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</si>
  <si>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</si>
  <si>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</si>
  <si>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</si>
  <si>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</si>
  <si>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</si>
  <si>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</si>
  <si>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</si>
  <si>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</si>
  <si>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</si>
  <si>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</si>
  <si>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</si>
  <si>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</si>
  <si>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</si>
  <si>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</si>
  <si>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</si>
  <si>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</si>
  <si>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</si>
  <si>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</si>
  <si>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</si>
  <si>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</si>
  <si>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</si>
  <si>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</si>
  <si>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</si>
  <si>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</si>
  <si>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</si>
  <si>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</si>
  <si>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</si>
  <si>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</si>
  <si>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</si>
  <si>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</si>
  <si>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</si>
  <si>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</si>
  <si>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</si>
  <si>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</si>
  <si>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</si>
  <si>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</si>
  <si>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</si>
  <si>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</si>
  <si>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</si>
  <si>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</si>
  <si>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</si>
  <si>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</si>
  <si>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</si>
  <si>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</si>
  <si>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</si>
  <si>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</si>
  <si>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</si>
  <si>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</si>
  <si>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</si>
  <si>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</si>
  <si>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</si>
  <si>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</si>
  <si>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</si>
  <si>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</si>
  <si>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</si>
  <si>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</si>
  <si>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</si>
  <si>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</si>
  <si>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</si>
  <si>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</si>
  <si>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</si>
  <si>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</si>
  <si>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</si>
  <si>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</si>
  <si>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</si>
  <si>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</si>
  <si>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</si>
  <si>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</si>
  <si>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</si>
  <si>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</si>
  <si>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</si>
  <si>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</si>
  <si>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</si>
  <si>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</si>
  <si>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</si>
  <si>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</si>
  <si>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</si>
  <si>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</si>
  <si>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</si>
  <si>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</si>
  <si>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</si>
  <si>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</si>
  <si>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</si>
  <si>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</si>
  <si>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</si>
  <si>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</si>
  <si>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</si>
  <si>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</si>
  <si>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</si>
  <si>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</si>
  <si>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</si>
  <si>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</si>
  <si>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</si>
  <si>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</si>
  <si>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</si>
  <si>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</si>
  <si>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</si>
  <si>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</si>
  <si>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</si>
  <si>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</si>
  <si>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</si>
  <si>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</si>
  <si>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</si>
  <si>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</si>
  <si>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</si>
  <si>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</si>
  <si>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</si>
  <si>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</si>
  <si>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</si>
  <si>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</si>
  <si>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</si>
  <si>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</si>
  <si>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</si>
  <si>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</si>
  <si>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</si>
  <si>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</si>
  <si>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</si>
  <si>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</si>
  <si>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</si>
  <si>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</si>
  <si>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</si>
  <si>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</si>
  <si>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</si>
  <si>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</si>
  <si>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</si>
  <si>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</si>
  <si>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</si>
  <si>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</si>
  <si>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</si>
  <si>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</si>
  <si>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</si>
  <si>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</si>
  <si>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</si>
  <si>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</si>
  <si>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</si>
  <si>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</si>
  <si>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</si>
  <si>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</si>
  <si>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</si>
  <si>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</si>
  <si>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</si>
  <si>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</si>
  <si>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</si>
  <si>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</si>
  <si>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</si>
  <si>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</si>
  <si>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</si>
  <si>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</si>
  <si>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</si>
  <si>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</si>
  <si>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</si>
  <si>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</si>
  <si>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</si>
  <si>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</si>
  <si>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</si>
  <si>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</si>
  <si>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</si>
  <si>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</si>
  <si>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</si>
  <si>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</si>
  <si>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</si>
  <si>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</si>
  <si>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</si>
  <si>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</si>
  <si>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</si>
  <si>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</si>
  <si>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</si>
  <si>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</si>
  <si>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</si>
  <si>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</si>
  <si>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</si>
  <si>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</si>
  <si>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</si>
  <si>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</si>
  <si>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</si>
  <si>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</si>
  <si>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</si>
  <si>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</si>
  <si>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</si>
  <si>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</si>
  <si>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</si>
  <si>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</si>
  <si>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</si>
  <si>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</si>
  <si>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</si>
  <si>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</si>
  <si>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</si>
  <si>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</si>
  <si>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</si>
  <si>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</si>
  <si>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</si>
  <si>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</si>
  <si>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</si>
  <si>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</si>
  <si>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</si>
  <si>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</si>
  <si>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</si>
  <si>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</si>
  <si>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</si>
  <si>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</si>
  <si>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</si>
  <si>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</si>
  <si>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</si>
  <si>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</si>
  <si>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</si>
  <si>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</si>
  <si>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</si>
  <si>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</si>
  <si>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</si>
  <si>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</si>
  <si>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</si>
  <si>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</si>
  <si>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</si>
  <si>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</si>
  <si>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</si>
  <si>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</si>
  <si>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</si>
  <si>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</si>
  <si>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</si>
  <si>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</si>
  <si>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</si>
  <si>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</si>
  <si>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</si>
  <si>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</si>
  <si>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</si>
  <si>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</si>
  <si>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</si>
  <si>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</si>
  <si>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</si>
  <si>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</si>
  <si>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</si>
  <si>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</si>
  <si>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</si>
  <si>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</si>
  <si>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</si>
  <si>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</si>
  <si>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</si>
  <si>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</si>
  <si>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</si>
  <si>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</si>
  <si>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</si>
  <si>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</si>
  <si>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</si>
  <si>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</si>
  <si>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</si>
  <si>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</si>
  <si>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</si>
  <si>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</si>
  <si>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</si>
  <si>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</si>
  <si>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</si>
  <si>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</si>
  <si>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</si>
  <si>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</si>
  <si>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</si>
  <si>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</si>
  <si>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</si>
  <si>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</si>
  <si>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</si>
  <si>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</si>
  <si>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</si>
  <si>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</si>
  <si>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</si>
  <si>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</si>
  <si>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</si>
  <si>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</si>
  <si>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</si>
  <si>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</si>
  <si>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</si>
  <si>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</si>
  <si>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</si>
  <si>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</si>
  <si>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</si>
  <si>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</si>
  <si>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</si>
  <si>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</si>
  <si>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</si>
  <si>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</si>
  <si>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</si>
  <si>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</si>
  <si>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</si>
  <si>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</si>
  <si>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</si>
  <si>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</si>
  <si>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</si>
  <si>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</si>
  <si>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</si>
  <si>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</si>
  <si>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</si>
  <si>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</si>
  <si>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</si>
  <si>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</si>
  <si>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</si>
  <si>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</si>
  <si>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</si>
  <si>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</si>
  <si>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</si>
  <si>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</si>
  <si>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</si>
  <si>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</si>
  <si>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</si>
  <si>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</si>
  <si>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</si>
  <si>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</si>
  <si>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</si>
  <si>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</si>
  <si>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</si>
  <si>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</si>
  <si>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</si>
  <si>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</si>
  <si>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</si>
  <si>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</si>
  <si>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</si>
  <si>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</si>
  <si>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</si>
  <si>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</si>
  <si>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</si>
  <si>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</si>
  <si>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</si>
  <si>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</si>
  <si>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</si>
  <si>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</si>
  <si>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</si>
  <si>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</si>
  <si>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</si>
  <si>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</si>
  <si>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</si>
  <si>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</si>
  <si>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</si>
  <si>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</si>
  <si>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</si>
  <si>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</si>
  <si>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</si>
  <si>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</si>
  <si>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</si>
  <si>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</si>
  <si>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</si>
  <si>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</si>
  <si>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</si>
  <si>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</si>
  <si>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</si>
  <si>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</si>
  <si>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</si>
  <si>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</si>
  <si>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</si>
  <si>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</si>
  <si>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</si>
  <si>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</si>
  <si>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</si>
  <si>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</si>
  <si>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</si>
  <si>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</si>
  <si>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</si>
  <si>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</si>
  <si>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</si>
  <si>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</si>
  <si>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</si>
  <si>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</si>
  <si>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</si>
  <si>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</si>
  <si>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</si>
  <si>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</si>
  <si>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</si>
  <si>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</si>
  <si>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</si>
  <si>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</si>
  <si>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</si>
  <si>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</si>
  <si>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</si>
  <si>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</si>
  <si>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</si>
  <si>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</si>
  <si>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</si>
  <si>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</si>
  <si>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</si>
  <si>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</si>
  <si>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</si>
  <si>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</si>
  <si>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</si>
  <si>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</si>
  <si>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</si>
  <si>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</si>
  <si>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</si>
  <si>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</si>
  <si>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</si>
  <si>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</si>
  <si>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</si>
  <si>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</si>
  <si>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</si>
  <si>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</si>
  <si>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</si>
  <si>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</si>
  <si>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</si>
  <si>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</si>
  <si>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</si>
  <si>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</si>
  <si>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</si>
  <si>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</si>
  <si>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</si>
  <si>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</si>
  <si>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</si>
  <si>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</si>
  <si>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</si>
  <si>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</si>
  <si>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</si>
  <si>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</si>
  <si>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</si>
  <si>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</si>
  <si>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</si>
  <si>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</si>
  <si>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</si>
  <si>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</si>
  <si>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</si>
  <si>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</si>
  <si>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</si>
  <si>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</si>
  <si>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</si>
  <si>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</si>
  <si>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</si>
  <si>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</si>
  <si>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</si>
  <si>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</si>
  <si>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</si>
  <si>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</si>
  <si>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</si>
  <si>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</si>
  <si>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</si>
  <si>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</si>
  <si>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</si>
  <si>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</si>
  <si>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</si>
  <si>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</si>
  <si>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</si>
  <si>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</si>
  <si>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</si>
  <si>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</si>
  <si>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</si>
  <si>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</si>
  <si>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</si>
  <si>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</si>
  <si>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</si>
  <si>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</si>
  <si>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</si>
  <si>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</si>
  <si>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</si>
  <si>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</si>
  <si>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</si>
  <si>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</si>
  <si>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</si>
  <si>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</si>
  <si>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</si>
  <si>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</si>
  <si>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</si>
  <si>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</si>
  <si>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</si>
  <si>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</si>
  <si>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</si>
  <si>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</si>
  <si>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</si>
  <si>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</si>
  <si>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</si>
  <si>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</si>
  <si>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</si>
  <si>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</si>
  <si>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</si>
  <si>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</si>
  <si>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</si>
  <si>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</si>
  <si>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</si>
  <si>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</si>
  <si>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</si>
  <si>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</si>
  <si>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</si>
  <si>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</si>
  <si>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</si>
  <si>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</si>
  <si>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</si>
  <si>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</si>
  <si>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</si>
  <si>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</si>
  <si>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</si>
  <si>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</si>
  <si>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</si>
  <si>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</si>
  <si>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</si>
  <si>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</si>
  <si>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</si>
  <si>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</si>
  <si>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</si>
  <si>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</si>
  <si>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</si>
  <si>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</si>
  <si>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</si>
  <si>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</si>
  <si>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</si>
  <si>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</si>
  <si>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</si>
  <si>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</si>
  <si>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</si>
  <si>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</si>
  <si>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</si>
  <si>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</si>
  <si>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</si>
  <si>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</si>
  <si>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</si>
  <si>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</si>
  <si>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</si>
  <si>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</si>
  <si>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</si>
  <si>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</si>
  <si>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</si>
  <si>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</si>
  <si>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</si>
  <si>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</si>
  <si>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</si>
  <si>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</si>
  <si>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</si>
  <si>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</si>
  <si>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</si>
  <si>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</si>
  <si>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</si>
  <si>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</si>
  <si>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</si>
  <si>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</si>
  <si>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</si>
  <si>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</si>
  <si>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</si>
  <si>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</si>
  <si>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</si>
  <si>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</si>
  <si>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</si>
  <si>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</si>
  <si>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</si>
  <si>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</si>
  <si>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</si>
  <si>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</si>
  <si>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</si>
  <si>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</si>
  <si>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</si>
  <si>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</si>
  <si>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</si>
  <si>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</si>
  <si>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</si>
  <si>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</si>
  <si>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</si>
  <si>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</si>
  <si>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</si>
  <si>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</si>
  <si>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</si>
  <si>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</si>
  <si>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</si>
  <si>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</si>
  <si>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</si>
  <si>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</si>
  <si>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</si>
  <si>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</si>
  <si>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</si>
  <si>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</si>
  <si>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</si>
  <si>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</si>
  <si>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</si>
  <si>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</si>
  <si>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</si>
  <si>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</si>
  <si>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</si>
  <si>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</si>
  <si>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</si>
  <si>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</si>
  <si>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</si>
  <si>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</si>
  <si>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</si>
  <si>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</si>
  <si>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</si>
  <si>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</si>
  <si>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</si>
  <si>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</si>
  <si>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</si>
  <si>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</si>
  <si>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</si>
  <si>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</si>
  <si>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</si>
  <si>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</si>
  <si>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</si>
  <si>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</si>
  <si>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</si>
  <si>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</si>
  <si>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</si>
  <si>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</si>
  <si>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</si>
  <si>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</si>
  <si>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</si>
  <si>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</si>
  <si>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</si>
  <si>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</si>
  <si>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</si>
  <si>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</si>
  <si>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</si>
  <si>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</si>
  <si>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</si>
  <si>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</si>
  <si>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</si>
  <si>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</si>
  <si>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</si>
  <si>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</si>
  <si>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</si>
  <si>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</si>
  <si>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</si>
  <si>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</si>
  <si>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</si>
  <si>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</si>
  <si>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</si>
  <si>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</si>
  <si>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</si>
  <si>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</si>
  <si>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</si>
  <si>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</si>
  <si>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</si>
  <si>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</si>
  <si>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</si>
  <si>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</si>
  <si>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</si>
  <si>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</si>
  <si>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</si>
  <si>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</si>
  <si>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</si>
  <si>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</si>
  <si>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</si>
  <si>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</si>
  <si>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</si>
  <si>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</si>
  <si>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</si>
  <si>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</si>
  <si>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</si>
  <si>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</si>
  <si>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</si>
  <si>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</si>
  <si>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</si>
  <si>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</si>
  <si>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</si>
  <si>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</si>
  <si>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</si>
  <si>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</si>
  <si>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</si>
  <si>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</si>
  <si>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</si>
  <si>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</si>
  <si>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</si>
  <si>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</si>
  <si>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</si>
  <si>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</si>
  <si>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</si>
  <si>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</si>
  <si>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</si>
  <si>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</si>
  <si>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</si>
  <si>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</si>
  <si>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</si>
  <si>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</si>
  <si>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</si>
  <si>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</si>
  <si>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</si>
  <si>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</si>
  <si>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</si>
  <si>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</si>
  <si>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</si>
  <si>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</si>
  <si>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</si>
  <si>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</si>
  <si>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</si>
  <si>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</si>
  <si>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</si>
  <si>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</si>
  <si>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</si>
  <si>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</si>
  <si>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</si>
  <si>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</si>
  <si>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</si>
  <si>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</si>
  <si>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</si>
  <si>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</si>
  <si>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</si>
  <si>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</si>
  <si>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</si>
  <si>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</si>
  <si>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</si>
  <si>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</si>
  <si>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</si>
  <si>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</si>
  <si>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</si>
  <si>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</si>
  <si>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</si>
  <si>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</si>
  <si>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</si>
  <si>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</si>
  <si>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</si>
  <si>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</si>
  <si>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</si>
  <si>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</si>
  <si>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</si>
  <si>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</si>
  <si>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</si>
  <si>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</si>
  <si>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</si>
  <si>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</si>
  <si>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</si>
  <si>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</si>
  <si>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</si>
  <si>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</si>
  <si>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</si>
  <si>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</si>
  <si>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</si>
  <si>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</si>
  <si>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</si>
  <si>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</si>
  <si>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</si>
  <si>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</si>
  <si>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</si>
  <si>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</si>
  <si>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</si>
  <si>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</si>
  <si>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</si>
  <si>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</si>
  <si>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</si>
  <si>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</si>
  <si>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</si>
  <si>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</si>
  <si>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</si>
  <si>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</si>
  <si>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</si>
  <si>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</si>
  <si>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</si>
  <si>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</si>
  <si>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</si>
  <si>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</si>
  <si>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</si>
  <si>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</si>
  <si>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</si>
  <si>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</si>
  <si>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</si>
  <si>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</si>
  <si>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</si>
  <si>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</si>
  <si>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</si>
  <si>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</si>
  <si>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</si>
  <si>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</si>
  <si>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</si>
  <si>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</si>
  <si>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</si>
  <si>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</si>
  <si>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</si>
  <si>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</si>
  <si>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</si>
  <si>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</si>
  <si>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</si>
  <si>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</si>
  <si>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</si>
  <si>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</si>
  <si>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</si>
  <si>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</si>
  <si>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</si>
  <si>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</si>
  <si>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</si>
  <si>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</si>
  <si>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</si>
  <si>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</si>
  <si>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</si>
  <si>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</si>
  <si>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</si>
  <si>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</si>
  <si>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</si>
  <si>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</si>
  <si>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</si>
  <si>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</si>
  <si>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</si>
  <si>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</si>
  <si>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</si>
  <si>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</si>
  <si>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</si>
  <si>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</si>
  <si>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</si>
  <si>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</si>
  <si>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</si>
  <si>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</si>
  <si>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</si>
  <si>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</si>
  <si>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</si>
  <si>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</si>
  <si>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</si>
  <si>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</si>
  <si>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</si>
  <si>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</si>
  <si>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</si>
  <si>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</si>
  <si>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</si>
  <si>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</si>
  <si>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</si>
  <si>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</si>
  <si>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</si>
  <si>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</si>
  <si>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</si>
  <si>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</si>
  <si>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</si>
  <si>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</si>
  <si>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</si>
  <si>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</si>
  <si>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</si>
  <si>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</si>
  <si>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</si>
  <si>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</si>
  <si>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</si>
  <si>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</si>
  <si>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</si>
  <si>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</si>
  <si>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</si>
  <si>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</si>
  <si>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</si>
  <si>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</si>
  <si>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</si>
  <si>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</si>
  <si>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</si>
  <si>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</si>
  <si>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</si>
  <si>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</si>
  <si>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</si>
  <si>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</si>
  <si>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</si>
  <si>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</si>
  <si>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</si>
  <si>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</si>
  <si>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</si>
  <si>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</si>
  <si>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</si>
  <si>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</si>
  <si>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</si>
  <si>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</si>
  <si>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</si>
  <si>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</si>
  <si>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</si>
  <si>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</si>
  <si>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</si>
  <si>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</si>
  <si>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</si>
  <si>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</si>
  <si>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</si>
  <si>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</si>
  <si>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</si>
  <si>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</si>
  <si>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</si>
  <si>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</si>
  <si>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</si>
  <si>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</si>
  <si>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</si>
  <si>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</si>
  <si>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</si>
  <si>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</si>
  <si>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</si>
  <si>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</si>
  <si>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</si>
  <si>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</si>
  <si>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</si>
  <si>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</si>
  <si>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</si>
  <si>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</si>
  <si>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</si>
  <si>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</si>
  <si>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</si>
  <si>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</si>
  <si>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</si>
  <si>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</si>
  <si>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</si>
  <si>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</si>
  <si>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</si>
  <si>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</si>
  <si>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</si>
  <si>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</si>
  <si>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</si>
  <si>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</si>
  <si>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</si>
  <si>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</si>
  <si>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</si>
  <si>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</si>
  <si>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</si>
  <si>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</si>
  <si>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</si>
  <si>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</si>
  <si>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</si>
  <si>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</si>
  <si>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</si>
  <si>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</si>
  <si>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</si>
  <si>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</si>
  <si>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</si>
  <si>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</si>
  <si>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</si>
  <si>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</si>
  <si>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</si>
  <si>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</si>
  <si>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</si>
  <si>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</si>
  <si>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</si>
  <si>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</si>
  <si>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</si>
  <si>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</si>
  <si>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</si>
  <si>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</si>
  <si>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</si>
  <si>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</si>
  <si>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</si>
  <si>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</si>
  <si>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</si>
  <si>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</si>
  <si>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</si>
  <si>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</si>
  <si>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</si>
  <si>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</si>
  <si>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</si>
  <si>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</si>
  <si>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</si>
  <si>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</si>
  <si>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</si>
  <si>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</si>
  <si>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</si>
  <si>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</si>
  <si>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</si>
  <si>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</si>
  <si>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</si>
  <si>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</si>
  <si>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</si>
  <si>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</si>
  <si>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</si>
  <si>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</si>
  <si>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</si>
  <si>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</si>
  <si>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</si>
  <si>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</si>
  <si>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</si>
  <si>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</si>
  <si>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</si>
  <si>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</si>
  <si>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</si>
  <si>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</si>
  <si>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</si>
  <si>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</si>
  <si>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</si>
  <si>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</si>
  <si>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</si>
  <si>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</si>
  <si>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</si>
  <si>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</si>
  <si>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</si>
  <si>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</si>
  <si>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</si>
  <si>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</si>
  <si>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</si>
  <si>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</si>
  <si>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</si>
  <si>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</si>
  <si>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</si>
  <si>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</si>
  <si>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</si>
  <si>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</si>
  <si>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</si>
  <si>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</si>
  <si>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</si>
  <si>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</si>
  <si>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</si>
  <si>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</si>
  <si>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</si>
  <si>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</si>
  <si>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</si>
  <si>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</si>
  <si>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</si>
  <si>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</si>
  <si>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</si>
  <si>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</si>
  <si>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</si>
  <si>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</si>
  <si>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</si>
  <si>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</si>
  <si>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</si>
  <si>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</si>
  <si>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</si>
  <si>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</si>
  <si>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</si>
  <si>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</si>
  <si>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</si>
  <si>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</si>
  <si>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</si>
  <si>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</si>
  <si>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</si>
  <si>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</si>
  <si>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</si>
  <si>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</si>
  <si>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</si>
  <si>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</si>
  <si>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</si>
  <si>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</si>
  <si>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</si>
  <si>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</si>
  <si>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</si>
  <si>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</si>
  <si>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</si>
  <si>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</si>
  <si>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</si>
  <si>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</si>
  <si>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</si>
  <si>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</si>
  <si>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</si>
  <si>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</si>
  <si>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</si>
  <si>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</si>
  <si>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</si>
  <si>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</si>
  <si>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</si>
  <si>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</si>
  <si>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</si>
  <si>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</si>
  <si>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</si>
  <si>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</si>
  <si>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</si>
  <si>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</si>
  <si>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</si>
  <si>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</si>
  <si>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</si>
  <si>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</si>
  <si>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</si>
  <si>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</si>
  <si>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</si>
  <si>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</si>
  <si>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</si>
  <si>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</si>
  <si>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</si>
  <si>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</si>
  <si>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</si>
  <si>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</si>
  <si>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</si>
  <si>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</si>
  <si>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</si>
  <si>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</si>
  <si>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</si>
  <si>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</si>
  <si>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</si>
  <si>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</si>
  <si>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</si>
  <si>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</si>
  <si>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</si>
  <si>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</si>
  <si>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</si>
  <si>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</si>
  <si>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</si>
  <si>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</si>
  <si>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</si>
  <si>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</si>
  <si>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</si>
  <si>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</si>
  <si>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</si>
  <si>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</si>
  <si>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</si>
  <si>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</si>
  <si>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</si>
  <si>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</si>
  <si>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</si>
  <si>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</si>
  <si>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</si>
  <si>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</si>
  <si>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</si>
  <si>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</si>
  <si>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</si>
  <si>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</si>
  <si>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</si>
  <si>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</si>
  <si>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</si>
  <si>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</si>
  <si>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</si>
  <si>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</si>
  <si>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</si>
  <si>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</si>
  <si>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</si>
  <si>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</si>
  <si>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</si>
  <si>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</si>
  <si>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</si>
  <si>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</si>
  <si>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</si>
  <si>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</si>
  <si>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</si>
  <si>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</si>
  <si>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</si>
  <si>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</si>
  <si>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</si>
  <si>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</si>
  <si>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</si>
  <si>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</si>
  <si>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</si>
  <si>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</si>
  <si>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</si>
  <si>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</si>
  <si>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</si>
  <si>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</si>
  <si>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</si>
  <si>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</si>
  <si>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</si>
  <si>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</si>
  <si>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</si>
  <si>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</si>
  <si>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</si>
  <si>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</si>
  <si>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</si>
  <si>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</si>
  <si>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</si>
  <si>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</si>
  <si>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</si>
  <si>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</si>
  <si>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</si>
  <si>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</si>
  <si>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</si>
  <si>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</si>
  <si>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</si>
  <si>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</si>
  <si>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</si>
  <si>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</si>
  <si>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</si>
  <si>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</si>
  <si>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</si>
  <si>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</si>
  <si>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</si>
  <si>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</si>
  <si>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</si>
  <si>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</si>
  <si>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</si>
  <si>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</si>
  <si>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</si>
  <si>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</si>
  <si>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</si>
  <si>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</si>
  <si>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</si>
  <si>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</si>
  <si>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</si>
  <si>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</si>
  <si>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</si>
  <si>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</si>
  <si>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</si>
  <si>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</si>
  <si>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</si>
  <si>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</si>
  <si>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</si>
  <si>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</si>
  <si>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</si>
  <si>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</si>
  <si>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</si>
  <si>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</si>
  <si>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</si>
  <si>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</si>
  <si>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</si>
  <si>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</si>
  <si>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</si>
  <si>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</si>
  <si>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</si>
  <si>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</si>
  <si>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</si>
  <si>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</si>
  <si>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</si>
  <si>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</si>
  <si>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</si>
  <si>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</si>
  <si>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</si>
  <si>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</si>
  <si>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</si>
  <si>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</si>
  <si>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</si>
  <si>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</si>
  <si>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</si>
  <si>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</si>
  <si>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</si>
  <si>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</si>
  <si>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</si>
  <si>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</si>
  <si>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</si>
  <si>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</si>
  <si>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</si>
  <si>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</si>
  <si>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</si>
  <si>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</si>
  <si>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</si>
  <si>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</si>
  <si>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</si>
  <si>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</si>
  <si>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</si>
  <si>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</si>
  <si>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</si>
  <si>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</si>
  <si>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</si>
  <si>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</si>
  <si>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</si>
  <si>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</si>
  <si>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</si>
  <si>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</si>
  <si>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</si>
  <si>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</si>
  <si>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</si>
  <si>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</si>
  <si>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</si>
  <si>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</si>
  <si>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</si>
  <si>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</si>
  <si>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</si>
  <si>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</si>
  <si>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</si>
  <si>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</si>
  <si>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</si>
  <si>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</si>
  <si>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</si>
  <si>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</si>
  <si>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</si>
  <si>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</si>
  <si>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</si>
  <si>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</si>
  <si>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</si>
  <si>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</si>
  <si>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</si>
  <si>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</si>
  <si>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</si>
  <si>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</si>
  <si>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</si>
  <si>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</si>
  <si>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</si>
  <si>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</si>
  <si>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</si>
  <si>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</si>
  <si>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</si>
  <si>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</si>
  <si>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</si>
  <si>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</si>
  <si>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</si>
  <si>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</si>
  <si>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</si>
  <si>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</si>
  <si>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</si>
  <si>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</si>
  <si>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</si>
  <si>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</si>
  <si>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</si>
  <si>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</si>
  <si>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</si>
  <si>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</si>
  <si>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</si>
  <si>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</si>
  <si>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</si>
  <si>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</si>
  <si>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</si>
  <si>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</si>
  <si>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</si>
  <si>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</si>
  <si>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</si>
  <si>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</si>
  <si>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</si>
  <si>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</si>
  <si>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</si>
  <si>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</si>
  <si>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</si>
  <si>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</si>
  <si>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</si>
  <si>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</si>
  <si>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</si>
  <si>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</si>
  <si>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</si>
  <si>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</si>
  <si>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</si>
  <si>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</si>
  <si>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</si>
  <si>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</si>
  <si>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</si>
  <si>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</si>
  <si>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</si>
  <si>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</si>
  <si>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</si>
  <si>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</si>
  <si>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</si>
  <si>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</si>
  <si>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</si>
  <si>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</si>
  <si>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</si>
  <si>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</si>
  <si>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</si>
  <si>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</si>
  <si>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</si>
  <si>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</si>
  <si>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</si>
  <si>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</si>
  <si>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</si>
  <si>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</si>
  <si>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</si>
  <si>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</si>
  <si>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</si>
  <si>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</si>
  <si>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</si>
  <si>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</si>
  <si>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</si>
  <si>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</si>
  <si>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</si>
  <si>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</si>
  <si>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</si>
  <si>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</si>
  <si>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</si>
  <si>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</si>
  <si>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</si>
  <si>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</si>
  <si>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</si>
  <si>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</si>
  <si>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</si>
  <si>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</si>
  <si>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</si>
  <si>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</si>
  <si>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</si>
  <si>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</si>
  <si>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</si>
  <si>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</si>
  <si>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</si>
  <si>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</si>
  <si>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</si>
  <si>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</si>
  <si>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</si>
  <si>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</si>
  <si>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</si>
  <si>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</si>
  <si>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</si>
  <si>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</si>
  <si>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</si>
  <si>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</si>
  <si>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</si>
  <si>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</si>
  <si>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</si>
  <si>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</si>
  <si>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</si>
  <si>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</si>
  <si>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</si>
  <si>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</si>
  <si>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</si>
  <si>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</si>
  <si>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</si>
  <si>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</si>
  <si>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</si>
  <si>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</si>
  <si>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</si>
  <si>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</si>
  <si>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</si>
  <si>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</si>
  <si>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</si>
  <si>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</si>
  <si>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</si>
  <si>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</si>
  <si>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</si>
  <si>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</si>
  <si>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</si>
  <si>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</si>
  <si>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</si>
  <si>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</si>
  <si>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</si>
  <si>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</si>
  <si>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</si>
  <si>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</si>
  <si>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</si>
  <si>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</si>
  <si>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</si>
  <si>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</si>
  <si>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</si>
  <si>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</si>
  <si>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</si>
  <si>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</si>
  <si>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</si>
  <si>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</si>
  <si>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</si>
  <si>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</si>
  <si>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</si>
  <si>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</si>
  <si>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</si>
  <si>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</si>
  <si>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</si>
  <si>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</si>
  <si>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</si>
  <si>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</si>
  <si>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</si>
  <si>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</si>
  <si>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</si>
  <si>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</si>
  <si>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</si>
  <si>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</si>
  <si>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</si>
  <si>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</si>
  <si>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</si>
  <si>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</si>
  <si>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</si>
  <si>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</si>
  <si>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</si>
  <si>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</si>
  <si>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</si>
  <si>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</si>
  <si>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</si>
  <si>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</si>
  <si>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</si>
  <si>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</si>
  <si>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</si>
  <si>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</si>
  <si>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</si>
  <si>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</si>
  <si>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</si>
  <si>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</si>
  <si>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</si>
  <si>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</si>
  <si>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</si>
  <si>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</si>
  <si>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</si>
  <si>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</si>
  <si>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</si>
  <si>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</si>
  <si>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</si>
  <si>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</si>
  <si>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</si>
  <si>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</si>
  <si>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</si>
  <si>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</si>
  <si>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</si>
  <si>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</si>
  <si>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</si>
  <si>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</si>
  <si>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</si>
  <si>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</si>
  <si>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</si>
  <si>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</si>
  <si>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</si>
  <si>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</si>
  <si>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</si>
  <si>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</si>
  <si>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</si>
  <si>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</si>
  <si>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</si>
  <si>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</si>
  <si>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</si>
  <si>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</si>
  <si>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</si>
  <si>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</si>
  <si>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</si>
  <si>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</si>
  <si>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</si>
  <si>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</si>
  <si>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</si>
  <si>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</si>
  <si>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</si>
  <si>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</si>
  <si>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</si>
  <si>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</si>
  <si>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</si>
  <si>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</si>
  <si>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</si>
  <si>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</si>
  <si>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</si>
  <si>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</si>
  <si>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</si>
  <si>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</si>
  <si>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</si>
  <si>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</si>
  <si>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</si>
  <si>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</si>
  <si>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</si>
  <si>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</si>
  <si>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</si>
  <si>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</si>
  <si>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</si>
  <si>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</si>
  <si>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</si>
  <si>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</si>
  <si>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</si>
  <si>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</si>
  <si>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</si>
  <si>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</si>
  <si>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</si>
  <si>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</si>
  <si>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</si>
  <si>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</si>
  <si>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</si>
  <si>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</si>
  <si>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</si>
  <si>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</si>
  <si>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</si>
  <si>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</si>
  <si>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</si>
  <si>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</si>
  <si>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</si>
  <si>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</si>
  <si>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</si>
  <si>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</si>
  <si>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</si>
  <si>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</si>
  <si>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</si>
  <si>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</si>
  <si>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</si>
  <si>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</si>
  <si>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</si>
  <si>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</si>
  <si>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</si>
  <si>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</si>
  <si>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</si>
  <si>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</si>
  <si>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</si>
  <si>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</si>
  <si>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</si>
  <si>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</si>
  <si>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</si>
  <si>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</si>
  <si>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</si>
  <si>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</si>
  <si>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</si>
  <si>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</si>
  <si>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</si>
  <si>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</si>
  <si>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</si>
  <si>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</si>
  <si>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</si>
  <si>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</si>
  <si>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</si>
  <si>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</si>
  <si>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</si>
  <si>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</si>
  <si>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</si>
  <si>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</si>
  <si>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</si>
  <si>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</si>
  <si>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</si>
  <si>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</si>
  <si>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</si>
  <si>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</si>
  <si>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</si>
  <si>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</si>
  <si>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</si>
  <si>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</si>
  <si>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</si>
  <si>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</si>
  <si>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</si>
  <si>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</si>
  <si>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</si>
  <si>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</si>
  <si>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</si>
  <si>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</si>
  <si>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</si>
  <si>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</si>
  <si>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</si>
  <si>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</si>
  <si>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</si>
  <si>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</si>
  <si>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</si>
  <si>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</si>
  <si>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</si>
  <si>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</si>
  <si>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</si>
  <si>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</si>
  <si>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</si>
  <si>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</si>
  <si>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</si>
  <si>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</si>
  <si>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</si>
  <si>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</si>
  <si>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</si>
  <si>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</si>
  <si>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</si>
  <si>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</si>
  <si>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</si>
  <si>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</si>
  <si>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</si>
  <si>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</si>
  <si>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</si>
  <si>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</si>
  <si>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</si>
  <si>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</si>
  <si>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</si>
  <si>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</si>
  <si>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</si>
  <si>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</si>
  <si>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</si>
  <si>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</si>
  <si>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</si>
  <si>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</si>
  <si>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</si>
  <si>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</si>
  <si>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</si>
  <si>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</si>
  <si>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</si>
  <si>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</si>
  <si>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</si>
  <si>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</si>
  <si>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</si>
  <si>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</si>
  <si>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</si>
  <si>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</si>
  <si>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</si>
  <si>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</si>
  <si>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</si>
  <si>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</si>
  <si>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</si>
  <si>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</si>
  <si>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</si>
  <si>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</si>
  <si>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</si>
  <si>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</si>
  <si>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</si>
  <si>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</si>
  <si>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</si>
  <si>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</si>
  <si>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</si>
  <si>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</si>
  <si>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</si>
  <si>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</si>
  <si>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</si>
  <si>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</si>
  <si>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</si>
  <si>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</si>
  <si>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</si>
  <si>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</si>
  <si>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</si>
  <si>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</si>
  <si>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</si>
  <si>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</si>
  <si>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</si>
  <si>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</si>
  <si>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</si>
  <si>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</si>
  <si>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</si>
  <si>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</si>
  <si>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</si>
  <si>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</si>
  <si>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</si>
  <si>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</si>
  <si>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</si>
  <si>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</si>
  <si>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</si>
  <si>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</si>
  <si>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</si>
  <si>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</si>
  <si>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</si>
  <si>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</si>
  <si>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</si>
  <si>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</si>
  <si>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</si>
  <si>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</si>
  <si>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</si>
  <si>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</si>
  <si>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</si>
  <si>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</si>
  <si>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</si>
  <si>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</si>
  <si>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</si>
  <si>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</si>
  <si>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</si>
  <si>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</si>
  <si>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</si>
  <si>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</si>
  <si>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</si>
  <si>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</si>
  <si>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</si>
  <si>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</si>
  <si>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</si>
  <si>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</si>
  <si>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</si>
  <si>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</si>
  <si>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</si>
  <si>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</si>
  <si>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</si>
  <si>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</si>
  <si>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</si>
  <si>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</si>
  <si>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</si>
  <si>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</si>
  <si>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</si>
  <si>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</si>
  <si>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</si>
  <si>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</si>
  <si>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</si>
  <si>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</si>
  <si>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</si>
  <si>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</si>
  <si>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</si>
  <si>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</si>
  <si>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</si>
  <si>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</si>
  <si>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</si>
  <si>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</si>
  <si>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</si>
  <si>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</si>
  <si>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</si>
  <si>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</si>
  <si>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</si>
  <si>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</si>
  <si>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</si>
  <si>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</si>
  <si>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</si>
  <si>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</si>
  <si>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</si>
  <si>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</si>
  <si>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</si>
  <si>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</si>
  <si>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</si>
  <si>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</si>
  <si>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</si>
  <si>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</si>
  <si>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</si>
  <si>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</si>
  <si>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</si>
  <si>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</si>
  <si>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</si>
  <si>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</si>
  <si>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</si>
  <si>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</si>
  <si>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</si>
  <si>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</si>
  <si>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</si>
  <si>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</si>
  <si>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</si>
  <si>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</si>
  <si>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</si>
  <si>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</si>
  <si>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</si>
  <si>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</si>
  <si>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</si>
  <si>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</si>
  <si>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</si>
  <si>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</si>
  <si>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</si>
  <si>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</si>
  <si>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</si>
  <si>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</si>
  <si>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</si>
  <si>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</si>
  <si>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</si>
  <si>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</si>
  <si>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</si>
  <si>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</si>
  <si>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</si>
  <si>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</si>
  <si>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</si>
  <si>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</si>
  <si>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</si>
  <si>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</si>
  <si>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</si>
  <si>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</si>
  <si>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</si>
  <si>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</si>
  <si>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</si>
  <si>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</si>
  <si>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</si>
  <si>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</si>
  <si>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</si>
  <si>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</si>
  <si>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</si>
  <si>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</si>
  <si>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</si>
  <si>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</si>
  <si>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</si>
  <si>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</si>
  <si>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</si>
  <si>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</si>
  <si>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</si>
  <si>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</si>
  <si>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</si>
  <si>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</si>
  <si>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</si>
  <si>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</si>
  <si>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</si>
  <si>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</si>
  <si>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</si>
  <si>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</si>
  <si>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</si>
  <si>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</si>
  <si>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</si>
  <si>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</si>
  <si>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</si>
  <si>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</si>
  <si>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</si>
  <si>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</si>
  <si>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</si>
  <si>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</si>
  <si>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</si>
  <si>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</si>
  <si>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</si>
  <si>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</si>
  <si>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</si>
  <si>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</si>
  <si>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</si>
  <si>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</si>
  <si>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</si>
  <si>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</si>
  <si>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</si>
  <si>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</si>
  <si>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</si>
  <si>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</si>
  <si>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</si>
  <si>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</si>
  <si>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</si>
  <si>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</si>
  <si>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</si>
  <si>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</si>
  <si>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</si>
  <si>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</si>
  <si>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</si>
  <si>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</si>
  <si>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</si>
  <si>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</si>
  <si>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</si>
  <si>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</si>
  <si>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</si>
  <si>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</si>
  <si>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</si>
  <si>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</si>
  <si>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</si>
  <si>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</si>
  <si>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</si>
  <si>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</si>
  <si>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</si>
  <si>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</si>
  <si>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</si>
  <si>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</si>
  <si>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</si>
  <si>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</si>
  <si>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</si>
  <si>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</si>
  <si>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</si>
  <si>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</si>
  <si>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</si>
  <si>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</si>
  <si>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</si>
  <si>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</si>
  <si>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</si>
  <si>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</si>
  <si>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</si>
  <si>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</si>
  <si>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</si>
  <si>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</si>
  <si>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</si>
  <si>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</si>
  <si>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</si>
  <si>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</si>
  <si>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</si>
  <si>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</si>
  <si>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</si>
  <si>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</si>
  <si>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</si>
  <si>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</si>
  <si>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</si>
  <si>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</si>
  <si>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</si>
  <si>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</si>
  <si>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</si>
  <si>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</si>
  <si>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</si>
  <si>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</si>
  <si>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</si>
  <si>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</si>
  <si>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</si>
  <si>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</si>
  <si>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</si>
  <si>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</si>
  <si>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</si>
  <si>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</si>
  <si>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</si>
  <si>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</si>
  <si>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</si>
  <si>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</si>
  <si>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</si>
  <si>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</si>
  <si>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</si>
  <si>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</si>
  <si>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</si>
  <si>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</si>
  <si>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</si>
  <si>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</si>
  <si>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</si>
  <si>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</si>
  <si>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</si>
  <si>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</si>
  <si>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</si>
  <si>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</si>
  <si>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</si>
  <si>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</si>
  <si>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</si>
  <si>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</si>
  <si>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</si>
  <si>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</si>
  <si>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</si>
  <si>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</si>
  <si>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</si>
  <si>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</si>
  <si>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</si>
  <si>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</si>
  <si>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</si>
  <si>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</si>
  <si>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</si>
  <si>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</si>
  <si>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</si>
  <si>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</si>
  <si>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</si>
  <si>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</si>
  <si>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</si>
  <si>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</si>
  <si>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</si>
  <si>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</si>
  <si>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</si>
  <si>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</si>
  <si>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</si>
  <si>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</si>
  <si>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</si>
  <si>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</si>
  <si>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</si>
  <si>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</si>
  <si>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</si>
  <si>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</si>
  <si>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</si>
  <si>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</si>
  <si>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</si>
  <si>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</si>
  <si>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</si>
  <si>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</si>
  <si>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</si>
  <si>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</si>
  <si>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</si>
  <si>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</si>
  <si>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</si>
  <si>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</si>
  <si>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</si>
  <si>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</si>
  <si>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</si>
  <si>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</si>
  <si>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</si>
  <si>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</si>
  <si>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</si>
  <si>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</si>
  <si>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</si>
  <si>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</si>
  <si>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</si>
  <si>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</si>
  <si>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</si>
  <si>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</si>
  <si>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</si>
  <si>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</si>
  <si>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</si>
  <si>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</si>
  <si>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</si>
  <si>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</si>
  <si>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</si>
  <si>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</si>
  <si>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</si>
  <si>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</si>
  <si>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</si>
  <si>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</si>
  <si>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</si>
  <si>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</si>
  <si>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</si>
  <si>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</si>
  <si>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</si>
  <si>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</si>
  <si>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</si>
  <si>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</si>
  <si>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</si>
  <si>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</si>
  <si>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</si>
  <si>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</si>
  <si>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</si>
  <si>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</si>
  <si>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</si>
  <si>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</si>
  <si>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</si>
  <si>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</si>
  <si>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</si>
  <si>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</si>
  <si>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</si>
  <si>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</si>
  <si>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</si>
  <si>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</si>
  <si>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</si>
  <si>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</si>
  <si>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</si>
  <si>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</si>
  <si>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</si>
  <si>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</si>
  <si>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</si>
  <si>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</si>
  <si>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</si>
  <si>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</si>
  <si>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</si>
  <si>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</si>
  <si>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</si>
  <si>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</si>
  <si>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</si>
  <si>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</si>
  <si>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</si>
  <si>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</si>
  <si>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</si>
  <si>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</si>
  <si>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</si>
  <si>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</si>
  <si>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</si>
  <si>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</si>
  <si>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</si>
  <si>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</si>
  <si>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</si>
  <si>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</si>
  <si>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</si>
  <si>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</si>
  <si>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</si>
  <si>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</si>
  <si>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</si>
  <si>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</si>
  <si>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</si>
  <si>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</si>
  <si>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</si>
  <si>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</si>
  <si>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</si>
  <si>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</si>
  <si>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</si>
  <si>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</si>
  <si>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</si>
  <si>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</si>
  <si>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</si>
  <si>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</si>
  <si>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</si>
  <si>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</si>
  <si>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</si>
  <si>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</si>
  <si>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</si>
  <si>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</si>
  <si>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</si>
  <si>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</si>
  <si>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</si>
  <si>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</si>
  <si>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</si>
  <si>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</si>
  <si>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</si>
  <si>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</si>
  <si>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</si>
  <si>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</si>
  <si>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</si>
  <si>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</si>
  <si>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</si>
  <si>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</si>
  <si>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</si>
  <si>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</si>
  <si>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</si>
  <si>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</si>
  <si>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</si>
  <si>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</si>
  <si>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</si>
  <si>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</si>
  <si>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</si>
  <si>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</si>
  <si>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</si>
  <si>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</si>
  <si>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</si>
  <si>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</si>
  <si>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</si>
  <si>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</si>
  <si>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</si>
  <si>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</si>
  <si>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</si>
  <si>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</si>
  <si>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</si>
  <si>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</si>
  <si>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</si>
  <si>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</si>
  <si>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</si>
  <si>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</si>
  <si>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</si>
  <si>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</si>
  <si>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</si>
  <si>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</si>
  <si>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</si>
  <si>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</si>
  <si>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</si>
  <si>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</si>
  <si>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</si>
  <si>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</si>
  <si>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</si>
  <si>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</si>
  <si>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</si>
  <si>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</si>
  <si>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</si>
  <si>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</si>
  <si>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</si>
  <si>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</si>
  <si>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</si>
  <si>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</si>
  <si>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</si>
  <si>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</si>
  <si>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</si>
  <si>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</si>
  <si>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</si>
  <si>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</si>
  <si>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</si>
  <si>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</si>
  <si>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</si>
  <si>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</si>
  <si>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</si>
  <si>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</si>
  <si>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</si>
  <si>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</si>
  <si>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</si>
  <si>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</si>
  <si>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</si>
  <si>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</si>
  <si>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</si>
  <si>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</si>
  <si>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</si>
  <si>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</si>
  <si>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</si>
  <si>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</si>
  <si>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</si>
  <si>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</si>
  <si>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</si>
  <si>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</si>
  <si>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</si>
  <si>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</si>
  <si>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</si>
  <si>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</si>
  <si>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</si>
  <si>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</si>
  <si>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</si>
  <si>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</si>
  <si>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</si>
  <si>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</si>
  <si>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</si>
  <si>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</si>
  <si>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</si>
  <si>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</si>
  <si>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</si>
  <si>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</si>
  <si>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</si>
  <si>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</si>
  <si>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</si>
  <si>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</si>
  <si>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</si>
  <si>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</si>
  <si>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</si>
  <si>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</si>
  <si>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</si>
  <si>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</si>
  <si>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</si>
  <si>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</si>
  <si>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</si>
  <si>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</si>
  <si>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</si>
  <si>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</si>
  <si>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</si>
  <si>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</si>
  <si>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</si>
  <si>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</si>
  <si>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</si>
  <si>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</si>
  <si>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</si>
  <si>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</si>
  <si>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</si>
  <si>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</si>
  <si>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</si>
  <si>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</si>
  <si>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</si>
  <si>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</si>
  <si>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</si>
  <si>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</si>
  <si>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</si>
  <si>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</si>
  <si>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</si>
  <si>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</si>
  <si>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</si>
  <si>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</si>
  <si>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</si>
  <si>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</si>
  <si>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</si>
  <si>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</si>
  <si>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</si>
  <si>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</si>
  <si>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</si>
  <si>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</si>
  <si>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</si>
  <si>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</si>
  <si>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</si>
  <si>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</si>
  <si>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</si>
  <si>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</si>
  <si>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</si>
  <si>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</si>
  <si>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</si>
  <si>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</si>
  <si>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</si>
  <si>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</si>
  <si>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</si>
  <si>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</si>
  <si>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</si>
  <si>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</si>
  <si>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</si>
  <si>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</si>
  <si>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</si>
  <si>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</si>
  <si>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</si>
  <si>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</si>
  <si>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</si>
  <si>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</si>
  <si>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</si>
  <si>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</si>
  <si>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</si>
  <si>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</si>
  <si>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</si>
  <si>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</si>
  <si>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</si>
  <si>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</si>
  <si>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</si>
  <si>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</si>
  <si>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</si>
  <si>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</si>
  <si>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</si>
  <si>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</si>
  <si>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</si>
  <si>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</si>
  <si>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</si>
  <si>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</si>
  <si>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</si>
  <si>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</si>
  <si>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</si>
  <si>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</si>
  <si>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</si>
  <si>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</si>
  <si>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</si>
  <si>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</si>
  <si>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</si>
  <si>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</si>
  <si>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</si>
  <si>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</si>
  <si>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</si>
  <si>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</si>
  <si>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</si>
  <si>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</si>
  <si>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</si>
  <si>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</si>
  <si>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</si>
  <si>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</si>
  <si>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</si>
  <si>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</si>
  <si>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</si>
  <si>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</si>
  <si>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</si>
  <si>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</si>
  <si>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</si>
  <si>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</si>
  <si>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</si>
  <si>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</si>
  <si>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</si>
  <si>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</si>
  <si>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</si>
  <si>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</si>
  <si>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</si>
  <si>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</si>
  <si>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</si>
  <si>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</si>
  <si>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</si>
  <si>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</si>
  <si>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</si>
  <si>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</si>
  <si>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</si>
  <si>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</si>
  <si>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</si>
  <si>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</si>
  <si>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</si>
  <si>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</si>
  <si>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</si>
  <si>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</si>
  <si>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</si>
  <si>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</si>
  <si>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</si>
  <si>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</si>
  <si>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</si>
  <si>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</si>
  <si>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</si>
  <si>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</si>
  <si>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</si>
  <si>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</si>
  <si>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</si>
  <si>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</si>
  <si>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</si>
  <si>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</si>
  <si>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</si>
  <si>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</si>
  <si>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</si>
  <si>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</si>
  <si>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</si>
  <si>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</si>
  <si>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</si>
  <si>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</si>
  <si>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</si>
  <si>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</si>
  <si>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</si>
  <si>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</si>
  <si>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</si>
  <si>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</si>
  <si>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</si>
  <si>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</si>
  <si>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</si>
  <si>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</si>
  <si>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</si>
  <si>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</si>
  <si>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</si>
  <si>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</si>
  <si>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</si>
  <si>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</si>
  <si>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</si>
  <si>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</si>
  <si>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</si>
  <si>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</si>
  <si>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</si>
  <si>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</si>
  <si>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</si>
  <si>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</si>
  <si>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</si>
  <si>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</si>
  <si>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</si>
  <si>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</si>
  <si>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</si>
  <si>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</si>
  <si>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</si>
  <si>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</si>
  <si>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</si>
  <si>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</si>
  <si>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</si>
  <si>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</si>
  <si>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</si>
  <si>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</si>
  <si>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</si>
  <si>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</si>
  <si>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</si>
  <si>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</si>
  <si>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</si>
  <si>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</si>
  <si>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</si>
  <si>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</si>
  <si>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</si>
  <si>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</si>
  <si>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</si>
  <si>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</si>
  <si>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</si>
  <si>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</si>
  <si>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</si>
  <si>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</si>
  <si>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</si>
  <si>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</si>
  <si>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</si>
  <si>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</si>
  <si>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</si>
  <si>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</si>
  <si>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</si>
  <si>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</si>
  <si>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</si>
  <si>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</si>
  <si>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</si>
  <si>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</si>
  <si>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</si>
  <si>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</si>
  <si>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</si>
  <si>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</si>
  <si>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</si>
  <si>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</si>
  <si>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</si>
  <si>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</si>
  <si>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</si>
  <si>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</si>
  <si>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</si>
  <si>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</si>
  <si>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</si>
  <si>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</si>
  <si>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</si>
  <si>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</si>
  <si>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</si>
  <si>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</si>
  <si>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</si>
  <si>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</si>
  <si>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</si>
  <si>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</si>
  <si>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</si>
  <si>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</si>
  <si>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</si>
  <si>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</si>
  <si>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</si>
  <si>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</si>
  <si>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</si>
  <si>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</si>
  <si>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</si>
  <si>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</si>
  <si>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</si>
  <si>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</si>
  <si>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</si>
  <si>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</si>
  <si>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</si>
  <si>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</si>
  <si>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</si>
  <si>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</si>
  <si>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</si>
  <si>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</si>
  <si>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</si>
  <si>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</si>
  <si>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</si>
  <si>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</si>
  <si>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</si>
  <si>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</si>
  <si>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</si>
  <si>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</si>
  <si>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</si>
  <si>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</si>
  <si>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</si>
  <si>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</si>
  <si>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</si>
  <si>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</si>
  <si>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</si>
  <si>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</si>
  <si>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</si>
  <si>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</si>
  <si>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</si>
  <si>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</si>
  <si>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</si>
  <si>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</si>
  <si>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</si>
  <si>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</si>
  <si>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</si>
  <si>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</si>
  <si>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</si>
  <si>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</si>
  <si>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</si>
  <si>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</si>
  <si>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</si>
  <si>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</si>
  <si>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</si>
  <si>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</si>
  <si>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</si>
  <si>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</si>
  <si>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</si>
  <si>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</si>
  <si>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</si>
  <si>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</si>
  <si>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</si>
  <si>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</si>
  <si>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</si>
  <si>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</si>
  <si>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</si>
  <si>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</si>
  <si>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</si>
  <si>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</si>
  <si>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</si>
  <si>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</si>
  <si>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</si>
  <si>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</si>
  <si>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</si>
  <si>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</si>
  <si>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</si>
  <si>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</si>
  <si>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</si>
  <si>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</si>
  <si>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</si>
  <si>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</si>
  <si>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</si>
  <si>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</si>
  <si>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</si>
  <si>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</si>
  <si>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</si>
  <si>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</si>
  <si>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</si>
  <si>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</si>
  <si>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</si>
  <si>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</si>
  <si>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</si>
  <si>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</si>
  <si>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</si>
  <si>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</si>
  <si>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</si>
  <si>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</si>
  <si>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</si>
  <si>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</si>
  <si>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</si>
  <si>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</si>
  <si>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</si>
  <si>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</si>
  <si>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</si>
  <si>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</si>
  <si>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</si>
  <si>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</si>
  <si>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</si>
  <si>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</si>
  <si>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</si>
  <si>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</si>
  <si>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</si>
  <si>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</si>
  <si>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</si>
  <si>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</si>
  <si>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</si>
  <si>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</si>
  <si>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</si>
  <si>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</si>
  <si>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</si>
  <si>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</si>
  <si>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</si>
  <si>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</si>
  <si>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</si>
  <si>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</si>
  <si>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</si>
  <si>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</si>
  <si>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</si>
  <si>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</si>
  <si>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</si>
  <si>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</si>
  <si>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</si>
  <si>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</si>
  <si>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</si>
  <si>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</si>
  <si>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</si>
  <si>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</si>
  <si>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</si>
  <si>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</si>
  <si>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</si>
  <si>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</si>
  <si>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</si>
  <si>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</si>
  <si>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</si>
  <si>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</si>
  <si>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</si>
  <si>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</si>
  <si>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</si>
  <si>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</si>
  <si>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</si>
  <si>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</si>
  <si>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</si>
  <si>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</si>
  <si>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</si>
  <si>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</si>
  <si>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</si>
  <si>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</si>
  <si>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</si>
  <si>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</si>
  <si>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</si>
  <si>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</si>
  <si>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</si>
  <si>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</si>
  <si>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</si>
  <si>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</si>
  <si>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</si>
  <si>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</si>
  <si>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</si>
  <si>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</si>
  <si>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</si>
  <si>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</si>
  <si>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</si>
  <si>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</si>
  <si>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</si>
  <si>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</si>
  <si>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</si>
  <si>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</si>
  <si>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</si>
  <si>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</si>
  <si>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</si>
  <si>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</si>
  <si>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</si>
  <si>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</si>
  <si>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</si>
  <si>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</si>
  <si>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</si>
  <si>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</si>
  <si>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</si>
  <si>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</si>
  <si>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</si>
  <si>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</si>
  <si>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</si>
  <si>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</si>
  <si>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</si>
  <si>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</si>
  <si>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</si>
  <si>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</si>
  <si>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</si>
  <si>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</si>
  <si>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</si>
  <si>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</si>
  <si>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</si>
  <si>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</si>
  <si>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</si>
  <si>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</si>
  <si>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</si>
  <si>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</si>
  <si>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</si>
  <si>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</si>
  <si>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</si>
  <si>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</si>
  <si>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</si>
  <si>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</si>
  <si>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</si>
  <si>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</si>
  <si>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</si>
  <si>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</si>
  <si>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</si>
  <si>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</si>
  <si>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</si>
  <si>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</si>
  <si>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</si>
  <si>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</si>
  <si>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</si>
  <si>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</si>
  <si>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</si>
  <si>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</si>
  <si>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</si>
  <si>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</si>
  <si>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</si>
  <si>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</si>
  <si>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</si>
  <si>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</si>
  <si>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</si>
  <si>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</si>
  <si>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</si>
  <si>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</si>
  <si>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</si>
  <si>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</si>
  <si>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</si>
  <si>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</si>
  <si>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</si>
  <si>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</si>
  <si>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</si>
  <si>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</si>
  <si>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</si>
  <si>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</si>
  <si>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</si>
  <si>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</si>
  <si>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</si>
  <si>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</si>
  <si>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</si>
  <si>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</si>
  <si>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</si>
  <si>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</si>
  <si>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</si>
  <si>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</si>
  <si>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</si>
  <si>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</si>
  <si>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</si>
  <si>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</si>
  <si>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</si>
  <si>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</si>
  <si>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</si>
  <si>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</si>
  <si>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</si>
  <si>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</si>
  <si>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</si>
  <si>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</si>
  <si>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</si>
  <si>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</si>
  <si>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</si>
  <si>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</si>
  <si>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</si>
  <si>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</si>
  <si>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</si>
  <si>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</si>
  <si>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</si>
  <si>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</si>
  <si>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</si>
  <si>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</si>
  <si>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</si>
  <si>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</si>
  <si>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</si>
  <si>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</si>
  <si>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</si>
  <si>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</si>
  <si>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</si>
  <si>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</si>
  <si>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</si>
  <si>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</si>
  <si>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</si>
  <si>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</si>
  <si>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</si>
  <si>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</si>
  <si>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</si>
  <si>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</si>
  <si>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</si>
  <si>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</si>
  <si>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</si>
  <si>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</si>
  <si>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</si>
  <si>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</si>
  <si>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</si>
  <si>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</si>
  <si>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</si>
  <si>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</si>
  <si>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</si>
  <si>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</si>
  <si>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</si>
  <si>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</si>
  <si>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</si>
  <si>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</si>
  <si>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</si>
  <si>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</si>
  <si>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</si>
  <si>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</si>
  <si>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</si>
  <si>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</si>
  <si>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</si>
  <si>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</si>
  <si>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</si>
  <si>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</si>
  <si>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</si>
  <si>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</si>
  <si>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</si>
  <si>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</si>
  <si>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</si>
  <si>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</si>
  <si>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</si>
  <si>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</si>
  <si>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</si>
  <si>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</si>
  <si>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</si>
  <si>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</si>
  <si>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</si>
  <si>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</si>
  <si>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</si>
  <si>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</si>
  <si>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</si>
  <si>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</si>
  <si>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</si>
  <si>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</si>
  <si>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</si>
  <si>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</si>
  <si>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</si>
  <si>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</si>
  <si>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</si>
  <si>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</si>
  <si>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</si>
  <si>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</si>
  <si>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</si>
  <si>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</si>
  <si>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</si>
  <si>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</si>
  <si>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</si>
  <si>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</si>
  <si>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</si>
  <si>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</si>
  <si>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</si>
  <si>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</si>
  <si>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</si>
  <si>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</si>
  <si>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</si>
  <si>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</si>
  <si>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</si>
  <si>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</si>
  <si>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</si>
  <si>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</si>
  <si>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</si>
  <si>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</si>
  <si>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</si>
  <si>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</si>
  <si>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</si>
  <si>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</si>
  <si>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</si>
  <si>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</si>
  <si>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</si>
  <si>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</si>
  <si>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</si>
  <si>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</si>
  <si>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</si>
  <si>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</si>
  <si>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</si>
  <si>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</si>
  <si>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</si>
  <si>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</si>
  <si>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</si>
  <si>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</si>
  <si>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</si>
  <si>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</si>
  <si>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</si>
  <si>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</si>
  <si>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</si>
  <si>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</si>
  <si>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</si>
  <si>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</si>
  <si>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</si>
  <si>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</si>
  <si>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</si>
  <si>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</si>
  <si>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</si>
  <si>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</si>
  <si>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</si>
  <si>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</si>
  <si>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</si>
  <si>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</si>
  <si>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</si>
  <si>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</si>
  <si>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</si>
  <si>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</si>
  <si>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</si>
  <si>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</si>
  <si>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</si>
  <si>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</si>
  <si>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</si>
  <si>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</si>
  <si>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</si>
  <si>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</si>
  <si>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</si>
  <si>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</si>
  <si>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</si>
  <si>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</si>
  <si>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</si>
  <si>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</si>
  <si>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</si>
  <si>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</si>
  <si>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</si>
  <si>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</si>
  <si>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</si>
  <si>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</si>
  <si>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</si>
  <si>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</si>
  <si>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</si>
  <si>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</si>
  <si>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</si>
  <si>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</si>
  <si>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</si>
  <si>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</si>
  <si>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</si>
  <si>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</si>
  <si>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</si>
  <si>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</si>
  <si>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</si>
  <si>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</si>
  <si>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</si>
  <si>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</si>
  <si>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</si>
  <si>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</si>
  <si>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</si>
  <si>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</si>
  <si>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</si>
  <si>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</si>
  <si>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</si>
  <si>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</si>
  <si>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</si>
  <si>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</si>
  <si>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</si>
  <si>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</si>
  <si>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</si>
  <si>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</si>
  <si>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</si>
  <si>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</si>
  <si>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</si>
  <si>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</si>
  <si>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</si>
  <si>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</si>
  <si>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</si>
  <si>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</si>
  <si>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</si>
  <si>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</si>
  <si>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</si>
  <si>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</si>
  <si>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</si>
  <si>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</si>
  <si>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</si>
  <si>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</si>
  <si>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</si>
  <si>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</si>
  <si>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</si>
  <si>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</si>
  <si>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</si>
  <si>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</si>
  <si>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</si>
  <si>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</si>
  <si>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</si>
  <si>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</si>
  <si>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</si>
  <si>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</si>
  <si>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</si>
  <si>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</si>
  <si>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</si>
  <si>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</si>
  <si>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</si>
  <si>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</si>
  <si>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</si>
  <si>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</si>
  <si>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</si>
  <si>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</si>
  <si>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</si>
  <si>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</si>
  <si>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</si>
  <si>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</si>
  <si>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</si>
  <si>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</si>
  <si>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</si>
  <si>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</si>
  <si>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</si>
  <si>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</si>
  <si>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</si>
  <si>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</si>
  <si>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</si>
  <si>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</si>
  <si>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</si>
  <si>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</si>
  <si>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</si>
  <si>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</si>
  <si>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</si>
  <si>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</si>
  <si>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</si>
  <si>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</si>
  <si>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</si>
  <si>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</si>
  <si>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</si>
  <si>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</si>
  <si>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</si>
  <si>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</si>
  <si>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</si>
  <si>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</si>
  <si>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</si>
  <si>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</si>
  <si>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</si>
  <si>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</si>
  <si>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</si>
  <si>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</si>
  <si>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</si>
  <si>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</si>
  <si>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</si>
  <si>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</si>
  <si>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</si>
  <si>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</si>
  <si>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</si>
  <si>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</si>
  <si>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</si>
  <si>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</si>
  <si>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</si>
  <si>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</si>
  <si>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</si>
  <si>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</si>
  <si>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</si>
  <si>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</si>
  <si>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</si>
  <si>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</si>
  <si>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</si>
  <si>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</si>
  <si>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</si>
  <si>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</si>
  <si>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</si>
  <si>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</si>
  <si>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</si>
  <si>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</si>
  <si>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</si>
  <si>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</si>
  <si>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</si>
  <si>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</si>
  <si>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</si>
  <si>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</si>
  <si>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</si>
  <si>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</si>
  <si>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</si>
  <si>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</si>
  <si>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</si>
  <si>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</si>
  <si>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</si>
  <si>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</si>
  <si>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</si>
  <si>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</si>
  <si>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</si>
  <si>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</si>
  <si>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</si>
  <si>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</si>
  <si>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</si>
  <si>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</si>
  <si>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</si>
  <si>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</si>
  <si>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</si>
  <si>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</si>
  <si>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</si>
  <si>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</si>
  <si>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</si>
  <si>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</si>
  <si>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</si>
  <si>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</si>
  <si>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</si>
  <si>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</si>
  <si>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</si>
  <si>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</si>
  <si>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</si>
  <si>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</si>
  <si>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</si>
  <si>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</si>
  <si>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</si>
  <si>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</si>
  <si>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</si>
  <si>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</si>
  <si>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</si>
  <si>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</si>
  <si>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</si>
  <si>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</si>
  <si>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</si>
  <si>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</si>
  <si>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</si>
  <si>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</si>
  <si>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</si>
  <si>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</si>
  <si>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</si>
  <si>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</si>
  <si>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</si>
  <si>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</si>
  <si>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</si>
  <si>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</si>
  <si>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</si>
  <si>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</si>
  <si>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</si>
  <si>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</si>
  <si>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</si>
  <si>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</si>
  <si>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</si>
  <si>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</si>
  <si>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</si>
  <si>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</si>
  <si>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</si>
  <si>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</si>
  <si>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</si>
  <si>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</si>
  <si>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</si>
  <si>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</si>
  <si>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</si>
  <si>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</si>
  <si>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</si>
  <si>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</si>
  <si>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</si>
  <si>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</si>
  <si>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</si>
  <si>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</si>
  <si>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</si>
  <si>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</si>
  <si>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</si>
  <si>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</si>
  <si>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</si>
  <si>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</si>
  <si>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</si>
  <si>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</si>
  <si>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</si>
  <si>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</si>
  <si>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</si>
  <si>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</si>
  <si>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</si>
  <si>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</si>
  <si>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</si>
  <si>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</si>
  <si>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</si>
  <si>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</si>
  <si>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</si>
  <si>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</si>
  <si>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</si>
  <si>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</si>
  <si>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</si>
  <si>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</si>
  <si>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</si>
  <si>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</si>
  <si>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</si>
  <si>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</si>
  <si>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</si>
  <si>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</si>
  <si>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</si>
  <si>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</si>
  <si>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</si>
  <si>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</si>
  <si>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</si>
  <si>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</si>
  <si>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</si>
  <si>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</si>
  <si>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</si>
  <si>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</si>
  <si>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</si>
  <si>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</si>
  <si>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</si>
  <si>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</si>
  <si>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</si>
  <si>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</si>
  <si>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</si>
  <si>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</si>
  <si>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</si>
  <si>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</si>
  <si>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</si>
  <si>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</si>
  <si>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</si>
  <si>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</si>
  <si>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</si>
  <si>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</si>
  <si>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</si>
  <si>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</si>
  <si>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</si>
  <si>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</si>
  <si>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</si>
  <si>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</si>
  <si>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</si>
  <si>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</si>
  <si>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</si>
  <si>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</si>
  <si>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</si>
  <si>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</si>
  <si>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</si>
  <si>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</si>
  <si>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</si>
  <si>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</si>
  <si>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</si>
  <si>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</si>
  <si>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</si>
  <si>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</si>
  <si>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</si>
  <si>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</si>
  <si>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</si>
  <si>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</si>
  <si>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</si>
  <si>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</si>
  <si>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</si>
  <si>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</si>
  <si>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</si>
  <si>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</si>
  <si>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</si>
  <si>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</si>
  <si>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</si>
  <si>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</si>
  <si>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</si>
  <si>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</si>
  <si>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</si>
  <si>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</si>
  <si>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</si>
  <si>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</si>
  <si>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</si>
  <si>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</si>
  <si>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</si>
  <si>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</si>
  <si>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</si>
  <si>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</si>
  <si>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</si>
  <si>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</si>
  <si>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</si>
  <si>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</si>
  <si>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</si>
  <si>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</si>
  <si>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</si>
  <si>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</si>
  <si>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</si>
  <si>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</si>
  <si>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</si>
  <si>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</si>
  <si>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</si>
  <si>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</si>
  <si>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</si>
  <si>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</si>
  <si>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</si>
  <si>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</si>
  <si>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</si>
  <si>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</si>
  <si>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</si>
  <si>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</si>
  <si>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</si>
  <si>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</si>
  <si>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</si>
  <si>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</si>
  <si>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</si>
  <si>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</si>
  <si>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</si>
  <si>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</si>
  <si>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</si>
  <si>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</si>
  <si>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</si>
  <si>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</si>
  <si>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</si>
  <si>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</si>
  <si>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</si>
  <si>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</si>
  <si>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</si>
  <si>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</si>
  <si>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</si>
  <si>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</si>
  <si>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</si>
  <si>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</si>
  <si>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</si>
  <si>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</si>
  <si>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</si>
  <si>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</si>
  <si>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</si>
  <si>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</si>
  <si>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</si>
  <si>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</si>
  <si>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</si>
  <si>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</si>
  <si>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</si>
  <si>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</si>
  <si>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</si>
  <si>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</si>
  <si>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</si>
  <si>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</si>
  <si>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</si>
  <si>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</si>
  <si>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</si>
  <si>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</si>
  <si>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</si>
  <si>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</si>
  <si>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</si>
  <si>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</si>
  <si>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</si>
  <si>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</si>
  <si>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</si>
  <si>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</si>
  <si>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</si>
  <si>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</si>
  <si>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</si>
  <si>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</si>
  <si>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</si>
  <si>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</si>
  <si>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</si>
  <si>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</si>
  <si>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</si>
  <si>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</si>
  <si>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</si>
  <si>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</si>
  <si>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</si>
  <si>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</si>
  <si>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</si>
  <si>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</si>
  <si>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</si>
  <si>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</si>
  <si>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</si>
  <si>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</si>
  <si>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</si>
  <si>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</si>
  <si>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</si>
  <si>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</si>
  <si>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</si>
  <si>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</si>
  <si>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</si>
  <si>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</si>
  <si>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</si>
  <si>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</si>
  <si>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</si>
  <si>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</si>
  <si>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</si>
  <si>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</si>
  <si>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</si>
  <si>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</si>
  <si>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</si>
  <si>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</si>
  <si>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</si>
  <si>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</si>
  <si>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</si>
  <si>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</si>
  <si>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</si>
  <si>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</si>
  <si>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</si>
  <si>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</si>
  <si>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</si>
  <si>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</si>
  <si>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</si>
  <si>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</si>
  <si>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</si>
  <si>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</si>
  <si>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</si>
  <si>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</si>
  <si>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</si>
  <si>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</si>
  <si>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</si>
  <si>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</si>
  <si>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</si>
  <si>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</si>
  <si>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</si>
  <si>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</si>
  <si>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</si>
  <si>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</si>
  <si>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</si>
  <si>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</si>
  <si>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</si>
  <si>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</si>
  <si>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</si>
  <si>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</si>
  <si>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</si>
  <si>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</si>
  <si>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</si>
  <si>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</si>
  <si>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</si>
  <si>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</si>
  <si>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</si>
  <si>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</si>
  <si>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</si>
  <si>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</si>
  <si>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</si>
  <si>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</si>
  <si>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</si>
  <si>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</si>
  <si>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</si>
  <si>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</si>
  <si>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</si>
  <si>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</si>
  <si>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</si>
  <si>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</si>
  <si>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</si>
  <si>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</si>
  <si>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</si>
  <si>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</si>
  <si>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</si>
  <si>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</si>
  <si>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</si>
  <si>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</si>
  <si>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</si>
  <si>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</si>
  <si>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</si>
  <si>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</si>
  <si>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</si>
  <si>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</si>
  <si>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</si>
  <si>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</si>
  <si>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</si>
  <si>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</si>
  <si>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</si>
  <si>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</si>
  <si>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</si>
  <si>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</si>
  <si>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</si>
  <si>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</si>
  <si>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</si>
  <si>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</si>
  <si>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</si>
  <si>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</si>
  <si>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</si>
  <si>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</si>
  <si>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</si>
  <si>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</si>
  <si>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</si>
  <si>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</si>
  <si>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</si>
  <si>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</si>
  <si>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</si>
  <si>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</si>
  <si>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</si>
  <si>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</si>
  <si>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</si>
  <si>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</si>
  <si>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</si>
  <si>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</si>
  <si>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</si>
  <si>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</si>
  <si>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</si>
  <si>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</si>
  <si>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</si>
  <si>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</si>
  <si>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</si>
  <si>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</si>
  <si>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</si>
  <si>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</si>
  <si>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</si>
  <si>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</si>
  <si>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</si>
  <si>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</si>
  <si>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</si>
  <si>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</si>
  <si>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</si>
  <si>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</si>
  <si>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</si>
  <si>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</si>
  <si>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</si>
  <si>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</si>
  <si>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</si>
  <si>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</si>
  <si>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</si>
  <si>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</si>
  <si>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</si>
  <si>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</si>
  <si>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</si>
  <si>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</si>
  <si>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</si>
  <si>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</si>
  <si>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</si>
  <si>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</si>
  <si>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</si>
  <si>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</si>
  <si>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</si>
  <si>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</si>
  <si>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</si>
  <si>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</si>
  <si>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</si>
  <si>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</si>
  <si>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</si>
  <si>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</si>
  <si>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</si>
  <si>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</si>
  <si>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</si>
  <si>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</si>
  <si>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</si>
  <si>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</si>
  <si>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</si>
  <si>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</si>
  <si>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</si>
  <si>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</si>
  <si>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</si>
  <si>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</si>
  <si>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</si>
  <si>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</si>
  <si>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</si>
  <si>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</si>
  <si>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</si>
  <si>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</si>
  <si>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</si>
  <si>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</si>
  <si>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</si>
  <si>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</si>
  <si>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</si>
  <si>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</si>
  <si>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</si>
  <si>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</si>
  <si>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</si>
  <si>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</si>
  <si>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</si>
  <si>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</si>
  <si>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</si>
  <si>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</si>
  <si>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</si>
  <si>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</si>
  <si>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</si>
  <si>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</si>
  <si>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</si>
  <si>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</si>
  <si>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</si>
  <si>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</si>
  <si>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</si>
  <si>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</si>
  <si>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</si>
  <si>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</si>
  <si>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</si>
  <si>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</si>
  <si>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</si>
  <si>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</si>
  <si>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</si>
  <si>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</si>
  <si>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</si>
  <si>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</si>
  <si>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</si>
  <si>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</si>
  <si>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</si>
  <si>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</si>
  <si>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</si>
  <si>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</si>
  <si>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</si>
  <si>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</si>
  <si>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</si>
  <si>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</si>
  <si>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</si>
  <si>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</si>
  <si>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</si>
  <si>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</si>
  <si>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</si>
  <si>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</si>
  <si>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</si>
  <si>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</si>
  <si>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</si>
  <si>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</si>
  <si>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</si>
  <si>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</si>
  <si>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</si>
  <si>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</si>
  <si>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</si>
  <si>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</si>
  <si>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</si>
  <si>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</si>
  <si>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</si>
  <si>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</si>
  <si>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</si>
  <si>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</si>
  <si>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</si>
  <si>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</si>
  <si>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</si>
  <si>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</si>
  <si>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</si>
  <si>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</si>
  <si>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</si>
  <si>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</si>
  <si>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</si>
  <si>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</si>
  <si>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</si>
  <si>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</si>
  <si>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</si>
  <si>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</si>
  <si>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</si>
  <si>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</si>
  <si>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</si>
  <si>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</si>
  <si>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</si>
  <si>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</si>
  <si>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</si>
  <si>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</si>
  <si>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</si>
  <si>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</si>
  <si>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</si>
  <si>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</si>
  <si>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</si>
  <si>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</si>
  <si>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</si>
  <si>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</si>
  <si>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</si>
  <si>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</si>
  <si>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</si>
  <si>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</si>
  <si>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</si>
  <si>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</si>
  <si>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</si>
  <si>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</si>
  <si>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</si>
  <si>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</si>
  <si>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</si>
  <si>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</si>
  <si>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</si>
  <si>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</si>
  <si>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</si>
  <si>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</si>
  <si>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</si>
  <si>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</si>
  <si>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</si>
  <si>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</si>
  <si>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</si>
  <si>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</si>
  <si>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</si>
  <si>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</si>
  <si>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</si>
  <si>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</si>
  <si>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</si>
  <si>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</si>
  <si>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</si>
  <si>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</si>
  <si>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</si>
  <si>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</si>
  <si>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</si>
  <si>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</si>
  <si>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</si>
  <si>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</si>
  <si>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</si>
  <si>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</si>
  <si>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</si>
  <si>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</si>
  <si>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</si>
  <si>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</si>
  <si>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</si>
  <si>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</si>
  <si>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</si>
  <si>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</si>
  <si>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</si>
  <si>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</si>
  <si>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</si>
  <si>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</si>
  <si>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</si>
  <si>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</si>
  <si>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</si>
  <si>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</si>
  <si>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</si>
  <si>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</si>
  <si>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</si>
  <si>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</si>
  <si>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</si>
  <si>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</si>
  <si>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</si>
  <si>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</si>
  <si>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</si>
  <si>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</si>
  <si>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</si>
  <si>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</si>
  <si>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</si>
  <si>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</si>
  <si>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</si>
  <si>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</si>
  <si>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</si>
  <si>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</si>
  <si>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</si>
  <si>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</si>
  <si>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</si>
  <si>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</si>
  <si>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</si>
  <si>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</si>
  <si>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</si>
  <si>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</si>
  <si>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</si>
  <si>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</si>
  <si>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</si>
  <si>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</si>
  <si>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</si>
  <si>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</si>
  <si>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</si>
  <si>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</si>
  <si>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</si>
  <si>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</si>
  <si>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</si>
  <si>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</si>
  <si>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</si>
  <si>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</si>
  <si>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</si>
  <si>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</si>
  <si>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</si>
  <si>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</si>
  <si>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</si>
  <si>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</si>
  <si>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</si>
  <si>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</si>
  <si>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</si>
  <si>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</si>
  <si>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</si>
  <si>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</si>
  <si>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</si>
  <si>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</si>
  <si>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</si>
  <si>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</si>
  <si>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</si>
  <si>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</si>
  <si>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</si>
  <si>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</si>
  <si>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</si>
  <si>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</si>
  <si>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</si>
  <si>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</si>
  <si>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</si>
  <si>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</si>
  <si>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</si>
  <si>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</si>
  <si>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</si>
  <si>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</si>
  <si>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</si>
  <si>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</si>
  <si>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</si>
  <si>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</si>
  <si>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</si>
  <si>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</si>
  <si>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</si>
  <si>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</si>
  <si>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</si>
  <si>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</si>
  <si>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</si>
  <si>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</si>
  <si>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</si>
  <si>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</si>
  <si>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</si>
  <si>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</si>
  <si>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</si>
  <si>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</si>
  <si>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</si>
  <si>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</si>
  <si>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</si>
  <si>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</si>
  <si>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</si>
  <si>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</si>
  <si>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</si>
  <si>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</si>
  <si>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</si>
  <si>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</si>
  <si>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</si>
  <si>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</si>
  <si>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</si>
  <si>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</si>
  <si>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</si>
  <si>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</si>
  <si>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</si>
  <si>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</si>
  <si>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</si>
  <si>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</si>
  <si>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</si>
  <si>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</si>
  <si>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</si>
  <si>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</si>
  <si>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</si>
  <si>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</si>
  <si>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</si>
  <si>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</si>
  <si>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</si>
  <si>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</si>
  <si>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</si>
  <si>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</si>
  <si>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</si>
  <si>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</si>
  <si>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</si>
  <si>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</si>
  <si>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</si>
  <si>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</si>
  <si>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</si>
  <si>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</si>
  <si>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</si>
  <si>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</si>
  <si>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</si>
  <si>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</si>
  <si>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</si>
  <si>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</si>
  <si>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</si>
  <si>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</si>
  <si>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</si>
  <si>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</si>
  <si>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</si>
  <si>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</si>
  <si>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</si>
  <si>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</si>
  <si>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</si>
  <si>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</si>
  <si>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</si>
  <si>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</si>
  <si>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</si>
  <si>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</si>
  <si>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</si>
  <si>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</si>
  <si>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</si>
  <si>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</si>
  <si>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</si>
  <si>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</si>
  <si>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</si>
  <si>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</si>
  <si>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</si>
  <si>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</si>
  <si>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</si>
  <si>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</si>
  <si>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</si>
  <si>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</si>
  <si>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</si>
  <si>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</si>
  <si>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</si>
  <si>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</si>
  <si>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</si>
  <si>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</si>
  <si>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</si>
  <si>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</si>
  <si>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</si>
  <si>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</si>
  <si>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</si>
  <si>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</si>
  <si>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</si>
  <si>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</si>
  <si>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</si>
  <si>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</si>
  <si>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</si>
  <si>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</si>
  <si>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</si>
  <si>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</si>
  <si>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</si>
  <si>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</si>
  <si>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</si>
  <si>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</si>
  <si>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</si>
  <si>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</si>
  <si>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</si>
  <si>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</si>
  <si>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</si>
  <si>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</si>
  <si>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</si>
  <si>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</si>
  <si>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</si>
  <si>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</si>
  <si>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</si>
  <si>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</si>
  <si>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</si>
  <si>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</si>
  <si>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</si>
  <si>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</si>
  <si>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</si>
  <si>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</si>
  <si>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</si>
  <si>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</si>
  <si>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</si>
  <si>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</si>
  <si>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</si>
  <si>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</si>
  <si>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</si>
  <si>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</si>
  <si>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</si>
  <si>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</si>
  <si>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</si>
  <si>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</si>
  <si>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</si>
  <si>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</si>
  <si>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</si>
  <si>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</si>
  <si>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</si>
  <si>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</si>
  <si>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</si>
  <si>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</si>
  <si>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</si>
  <si>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</si>
  <si>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</si>
  <si>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</si>
  <si>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</si>
  <si>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</si>
  <si>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</si>
  <si>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</si>
  <si>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</si>
  <si>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</si>
  <si>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</si>
  <si>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</si>
  <si>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</si>
  <si>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</si>
  <si>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</si>
  <si>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</si>
  <si>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</si>
  <si>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</si>
  <si>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</si>
  <si>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</si>
  <si>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</si>
  <si>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</si>
  <si>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</si>
  <si>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</si>
  <si>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</si>
  <si>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</si>
  <si>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</si>
  <si>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</si>
  <si>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</si>
  <si>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</si>
  <si>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</si>
  <si>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</si>
  <si>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</si>
  <si>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</si>
  <si>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</si>
  <si>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</si>
  <si>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</si>
  <si>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</si>
  <si>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</si>
  <si>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</si>
  <si>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</si>
  <si>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</si>
  <si>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</si>
  <si>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</si>
  <si>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</si>
  <si>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</si>
  <si>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</si>
  <si>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</si>
  <si>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</si>
  <si>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</si>
  <si>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</si>
  <si>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</si>
  <si>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</si>
  <si>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</si>
  <si>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</si>
  <si>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</si>
  <si>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</si>
  <si>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</si>
  <si>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</si>
  <si>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</si>
  <si>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</si>
  <si>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</si>
  <si>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</si>
  <si>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</si>
  <si>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</si>
  <si>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</si>
  <si>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</si>
  <si>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</si>
  <si>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</si>
  <si>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</si>
  <si>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</si>
  <si>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</si>
  <si>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</si>
  <si>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</si>
  <si>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</si>
  <si>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</si>
  <si>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</si>
  <si>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</si>
  <si>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</si>
  <si>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</si>
  <si>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</si>
  <si>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</si>
  <si>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</si>
  <si>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</si>
  <si>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</si>
  <si>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</si>
  <si>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</si>
  <si>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</si>
  <si>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</si>
  <si>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</si>
  <si>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</si>
  <si>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</si>
  <si>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</si>
  <si>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</si>
  <si>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</si>
  <si>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</si>
  <si>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</si>
  <si>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</si>
  <si>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</si>
  <si>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</si>
  <si>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</si>
  <si>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</si>
  <si>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</si>
  <si>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</si>
  <si>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</si>
  <si>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</si>
  <si>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</si>
  <si>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</si>
  <si>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</si>
  <si>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</si>
  <si>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</si>
  <si>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</si>
  <si>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</si>
  <si>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</si>
  <si>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</si>
  <si>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</si>
  <si>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</si>
  <si>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</si>
  <si>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</si>
  <si>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</si>
  <si>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</si>
  <si>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</si>
  <si>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</si>
  <si>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</si>
  <si>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</si>
  <si>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</si>
  <si>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</si>
  <si>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</si>
  <si>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</si>
  <si>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</si>
  <si>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</si>
  <si>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</si>
  <si>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</si>
  <si>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</si>
  <si>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</si>
  <si>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</si>
  <si>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</si>
  <si>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</si>
  <si>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</si>
  <si>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</si>
  <si>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</si>
  <si>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</si>
  <si>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</si>
  <si>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</si>
  <si>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</si>
  <si>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</si>
  <si>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</si>
  <si>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</si>
  <si>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</si>
  <si>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</si>
  <si>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</si>
  <si>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</si>
  <si>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</si>
  <si>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</si>
  <si>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</si>
  <si>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</si>
  <si>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</si>
  <si>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</si>
  <si>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</si>
  <si>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</si>
  <si>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</si>
  <si>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</si>
  <si>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</si>
  <si>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</si>
  <si>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</si>
  <si>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</si>
  <si>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</si>
  <si>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</si>
  <si>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</si>
  <si>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</si>
  <si>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</si>
  <si>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</si>
  <si>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</si>
  <si>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</si>
  <si>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</si>
  <si>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</si>
  <si>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</si>
  <si>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</si>
  <si>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</si>
  <si>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</si>
  <si>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</si>
  <si>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</si>
  <si>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</si>
  <si>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</si>
  <si>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</si>
  <si>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</si>
  <si>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</si>
  <si>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</si>
  <si>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</si>
  <si>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</si>
  <si>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</si>
  <si>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</si>
  <si>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</si>
  <si>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</si>
  <si>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</si>
  <si>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</si>
  <si>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</si>
  <si>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</si>
  <si>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</si>
  <si>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</si>
  <si>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</si>
  <si>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</si>
  <si>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</si>
  <si>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</si>
  <si>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</si>
  <si>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</si>
  <si>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</si>
  <si>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</si>
  <si>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</si>
  <si>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</si>
  <si>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</si>
  <si>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</si>
  <si>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</si>
  <si>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</si>
  <si>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</si>
  <si>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</si>
  <si>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</si>
  <si>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</si>
  <si>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</si>
  <si>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</si>
  <si>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</si>
  <si>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</si>
  <si>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</si>
  <si>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</si>
  <si>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</si>
  <si>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</si>
  <si>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</si>
  <si>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</si>
  <si>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</si>
  <si>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</si>
  <si>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</si>
  <si>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</si>
  <si>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</si>
  <si>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</si>
  <si>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</si>
  <si>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</si>
  <si>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</si>
  <si>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</si>
  <si>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</si>
  <si>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</si>
  <si>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</si>
  <si>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</si>
  <si>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</si>
  <si>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</si>
  <si>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</si>
  <si>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</si>
  <si>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</si>
  <si>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</si>
  <si>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</si>
  <si>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</si>
  <si>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</si>
  <si>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</si>
  <si>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</si>
  <si>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</si>
  <si>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</si>
  <si>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</si>
  <si>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</si>
  <si>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</si>
  <si>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</si>
  <si>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</si>
  <si>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</si>
  <si>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</si>
  <si>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</si>
  <si>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</si>
  <si>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</si>
  <si>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</si>
  <si>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</si>
  <si>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</si>
  <si>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</si>
  <si>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</si>
  <si>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</si>
  <si>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</si>
  <si>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</si>
  <si>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</si>
  <si>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</si>
  <si>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</si>
  <si>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</si>
  <si>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</si>
  <si>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</si>
  <si>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</si>
  <si>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</si>
  <si>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</si>
  <si>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</si>
  <si>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</si>
  <si>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</si>
  <si>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</si>
  <si>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</si>
  <si>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</si>
  <si>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</si>
  <si>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</si>
  <si>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</si>
  <si>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</si>
  <si>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</si>
  <si>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</si>
  <si>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</si>
  <si>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</si>
  <si>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</si>
  <si>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</si>
  <si>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</si>
  <si>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</si>
  <si>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</si>
  <si>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</si>
  <si>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</si>
  <si>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</si>
  <si>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</si>
  <si>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</si>
  <si>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</si>
  <si>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</si>
  <si>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</si>
  <si>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</si>
  <si>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</si>
  <si>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</si>
  <si>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</si>
  <si>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</si>
  <si>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</si>
  <si>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</si>
  <si>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</si>
  <si>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</si>
  <si>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</si>
  <si>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</si>
  <si>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</si>
  <si>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</si>
  <si>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</si>
  <si>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</si>
  <si>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</si>
  <si>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</si>
  <si>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</si>
  <si>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</si>
  <si>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</si>
  <si>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</si>
  <si>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</si>
  <si>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</si>
  <si>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</si>
  <si>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</si>
  <si>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</si>
  <si>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</si>
  <si>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</si>
  <si>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</si>
  <si>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</si>
  <si>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</si>
  <si>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</si>
  <si>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</si>
  <si>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</si>
  <si>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</si>
  <si>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</si>
  <si>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</si>
  <si>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</si>
  <si>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</si>
  <si>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</si>
  <si>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</si>
  <si>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</si>
  <si>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</si>
  <si>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</si>
  <si>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</si>
  <si>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</si>
  <si>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</si>
  <si>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</si>
  <si>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</si>
  <si>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</si>
  <si>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</si>
  <si>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</si>
  <si>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</si>
  <si>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</si>
  <si>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</si>
  <si>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</si>
  <si>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</si>
  <si>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</si>
  <si>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</si>
  <si>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</si>
  <si>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</si>
  <si>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</si>
  <si>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</si>
  <si>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</si>
  <si>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</si>
  <si>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</si>
  <si>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</si>
  <si>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</si>
  <si>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</si>
  <si>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</si>
  <si>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</si>
  <si>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</si>
  <si>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</si>
  <si>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</si>
  <si>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</si>
  <si>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</si>
  <si>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</si>
  <si>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</si>
  <si>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</si>
  <si>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</si>
  <si>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</si>
  <si>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</si>
  <si>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</si>
  <si>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</si>
  <si>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</si>
  <si>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</si>
  <si>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</si>
  <si>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</si>
  <si>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</si>
  <si>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</si>
  <si>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</si>
  <si>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</si>
  <si>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</si>
  <si>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</si>
  <si>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</si>
  <si>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</si>
  <si>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</si>
  <si>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</si>
  <si>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</si>
  <si>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</si>
  <si>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</si>
  <si>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</si>
  <si>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</si>
  <si>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</si>
  <si>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</si>
  <si>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</si>
  <si>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</si>
  <si>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</si>
  <si>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</si>
  <si>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</si>
  <si>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</si>
  <si>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</si>
  <si>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</si>
  <si>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</si>
  <si>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</si>
  <si>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</si>
  <si>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</si>
  <si>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</si>
  <si>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</si>
  <si>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</si>
  <si>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</si>
  <si>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</si>
  <si>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</si>
  <si>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</si>
  <si>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</si>
  <si>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</si>
  <si>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</si>
  <si>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</si>
  <si>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</si>
  <si>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</si>
  <si>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</si>
  <si>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</si>
  <si>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</si>
  <si>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</si>
  <si>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</si>
  <si>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</si>
  <si>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</si>
  <si>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</si>
  <si>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</si>
  <si>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</si>
  <si>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</si>
  <si>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</si>
  <si>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</si>
  <si>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</si>
  <si>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</si>
  <si>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</si>
  <si>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</si>
  <si>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</si>
  <si>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</si>
  <si>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</si>
  <si>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</si>
  <si>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</si>
  <si>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</si>
  <si>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</si>
  <si>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</si>
  <si>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</si>
  <si>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</si>
  <si>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</si>
  <si>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</si>
  <si>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</si>
  <si>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</si>
  <si>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</si>
  <si>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</si>
  <si>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</si>
  <si>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</si>
  <si>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</si>
  <si>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</si>
  <si>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</si>
  <si>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</si>
  <si>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</si>
  <si>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</si>
  <si>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</si>
  <si>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</si>
  <si>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</si>
  <si>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</si>
  <si>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</si>
  <si>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</si>
  <si>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</si>
  <si>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</si>
  <si>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</si>
  <si>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</si>
  <si>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</si>
  <si>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</si>
  <si>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</si>
  <si>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</si>
  <si>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</si>
  <si>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</si>
  <si>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</si>
  <si>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</si>
  <si>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</si>
  <si>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</si>
  <si>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</si>
  <si>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</si>
  <si>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</si>
  <si>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</si>
  <si>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</si>
  <si>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</si>
  <si>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</si>
  <si>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</si>
  <si>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</si>
  <si>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</si>
  <si>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</si>
  <si>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</si>
  <si>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</si>
  <si>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</si>
  <si>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</si>
  <si>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</si>
  <si>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</si>
  <si>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</si>
  <si>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</si>
  <si>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</si>
  <si>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</si>
  <si>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</si>
  <si>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</si>
  <si>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</si>
  <si>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</si>
  <si>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</si>
  <si>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</si>
  <si>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</si>
  <si>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</si>
  <si>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</si>
  <si>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</si>
  <si>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</si>
  <si>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</si>
  <si>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</si>
  <si>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</si>
  <si>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</si>
  <si>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</si>
  <si>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</si>
  <si>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</si>
  <si>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</si>
  <si>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</si>
  <si>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</si>
  <si>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</si>
  <si>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</si>
  <si>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</si>
  <si>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</si>
  <si>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</si>
  <si>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</si>
  <si>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</si>
  <si>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</si>
  <si>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</si>
  <si>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</si>
  <si>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</si>
  <si>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</si>
  <si>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</si>
  <si>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</si>
  <si>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</si>
  <si>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</si>
  <si>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</si>
  <si>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</si>
  <si>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</si>
  <si>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</si>
  <si>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</si>
  <si>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</si>
  <si>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</si>
  <si>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</si>
  <si>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</si>
  <si>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</si>
  <si>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</si>
  <si>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</si>
  <si>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</si>
  <si>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</si>
  <si>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</si>
  <si>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</si>
  <si>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</si>
  <si>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</si>
  <si>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</si>
  <si>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</si>
  <si>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</si>
  <si>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</si>
  <si>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</si>
  <si>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</si>
  <si>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</si>
  <si>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</si>
  <si>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</si>
  <si>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</si>
  <si>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</si>
  <si>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</si>
  <si>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</si>
  <si>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</si>
  <si>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</si>
  <si>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</si>
  <si>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</si>
  <si>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</si>
  <si>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</si>
  <si>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</si>
  <si>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</si>
  <si>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</si>
  <si>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</si>
  <si>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</si>
  <si>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</si>
  <si>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</si>
  <si>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</si>
  <si>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</si>
  <si>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</si>
  <si>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</si>
  <si>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</si>
  <si>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</si>
  <si>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</si>
  <si>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</si>
  <si>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</si>
  <si>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</si>
  <si>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</si>
  <si>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</si>
  <si>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</si>
  <si>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</si>
  <si>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</si>
  <si>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</si>
  <si>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</si>
  <si>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</si>
  <si>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</si>
  <si>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</si>
  <si>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</si>
  <si>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</si>
  <si>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</si>
  <si>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</si>
  <si>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</si>
  <si>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</si>
  <si>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</si>
  <si>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</si>
  <si>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</si>
  <si>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</si>
  <si>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</si>
  <si>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</si>
  <si>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</si>
  <si>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</si>
  <si>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</si>
  <si>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</si>
  <si>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</si>
  <si>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</si>
  <si>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</si>
  <si>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</si>
  <si>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</si>
  <si>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</si>
  <si>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</si>
  <si>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</si>
  <si>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</si>
  <si>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</si>
  <si>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</si>
  <si>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</si>
  <si>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</si>
  <si>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</si>
  <si>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</si>
  <si>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</si>
  <si>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</si>
  <si>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</si>
  <si>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</si>
  <si>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</si>
  <si>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</si>
  <si>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</si>
  <si>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</si>
  <si>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</si>
  <si>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</si>
  <si>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</si>
  <si>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</si>
  <si>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</si>
  <si>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</si>
  <si>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</si>
  <si>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</si>
  <si>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</si>
  <si>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</si>
  <si>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</si>
  <si>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</si>
  <si>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</si>
  <si>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</si>
  <si>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</si>
  <si>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</si>
  <si>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</si>
  <si>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</si>
  <si>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</si>
  <si>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</si>
  <si>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</si>
  <si>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</si>
  <si>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</si>
  <si>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</si>
  <si>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</si>
  <si>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</si>
  <si>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</si>
  <si>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</si>
  <si>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</si>
  <si>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</si>
  <si>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</si>
  <si>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</si>
  <si>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</si>
  <si>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</si>
  <si>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</si>
  <si>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</si>
  <si>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</si>
  <si>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</si>
  <si>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</si>
  <si>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</si>
  <si>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</si>
  <si>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</si>
  <si>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</si>
  <si>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</si>
  <si>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</si>
  <si>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</si>
  <si>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</si>
  <si>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</si>
  <si>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</si>
  <si>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</si>
  <si>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</si>
  <si>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</si>
  <si>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</si>
  <si>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</si>
  <si>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</si>
  <si>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</si>
  <si>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</si>
  <si>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</si>
  <si>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</si>
  <si>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</si>
  <si>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</si>
  <si>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</si>
  <si>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</si>
  <si>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</si>
  <si>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</si>
  <si>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</si>
  <si>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</si>
  <si>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</si>
  <si>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</si>
  <si>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</si>
  <si>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</si>
  <si>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</si>
  <si>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</si>
  <si>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</si>
  <si>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</si>
  <si>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</si>
  <si>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</si>
  <si>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</si>
  <si>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</si>
  <si>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</si>
  <si>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</si>
  <si>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</si>
  <si>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</si>
  <si>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</si>
  <si>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</si>
  <si>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</si>
  <si>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</si>
  <si>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</si>
  <si>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</si>
  <si>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</si>
  <si>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</si>
  <si>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</si>
  <si>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</si>
  <si>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</si>
  <si>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</si>
  <si>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</si>
  <si>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</si>
  <si>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</si>
  <si>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</si>
  <si>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</si>
  <si>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</si>
  <si>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</si>
  <si>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</si>
  <si>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</si>
  <si>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</si>
  <si>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</si>
  <si>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</si>
  <si>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</si>
  <si>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</si>
  <si>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</si>
  <si>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</si>
  <si>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</si>
  <si>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</si>
  <si>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</si>
  <si>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</si>
  <si>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</si>
  <si>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</si>
  <si>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</si>
  <si>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</si>
  <si>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</si>
  <si>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</si>
  <si>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</si>
  <si>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</si>
  <si>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</si>
  <si>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</si>
  <si>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</si>
  <si>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</si>
  <si>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</si>
  <si>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</si>
  <si>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</si>
  <si>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</si>
  <si>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</si>
  <si>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</si>
  <si>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</si>
  <si>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</si>
  <si>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</si>
  <si>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</si>
  <si>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</si>
  <si>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</si>
  <si>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</si>
  <si>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</si>
  <si>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</si>
  <si>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</si>
  <si>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</si>
  <si>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</si>
  <si>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</si>
  <si>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</si>
  <si>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</si>
  <si>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</si>
  <si>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</si>
  <si>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</si>
  <si>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</si>
  <si>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</si>
  <si>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</si>
  <si>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</si>
  <si>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</si>
  <si>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</si>
  <si>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</si>
  <si>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</si>
  <si>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</si>
  <si>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</si>
  <si>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</si>
  <si>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</si>
  <si>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</si>
  <si>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</si>
  <si>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</si>
  <si>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</si>
  <si>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</si>
  <si>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</si>
  <si>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</si>
  <si>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</si>
  <si>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</si>
  <si>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</si>
  <si>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</si>
  <si>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</si>
  <si>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</si>
  <si>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</si>
  <si>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</si>
  <si>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</si>
  <si>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</si>
  <si>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</si>
  <si>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</si>
  <si>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</si>
  <si>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</si>
  <si>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</si>
  <si>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</si>
  <si>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</si>
  <si>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</si>
  <si>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</si>
  <si>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</si>
  <si>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</si>
  <si>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</si>
  <si>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</si>
  <si>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</si>
  <si>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</si>
  <si>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</si>
  <si>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</si>
  <si>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</si>
  <si>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</si>
  <si>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</si>
  <si>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</si>
  <si>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</si>
  <si>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</si>
  <si>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</si>
  <si>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</si>
  <si>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</si>
  <si>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</si>
  <si>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</si>
  <si>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</si>
  <si>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</si>
  <si>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</si>
  <si>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</si>
  <si>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</si>
  <si>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</si>
  <si>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</si>
  <si>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</si>
  <si>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</si>
  <si>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</si>
  <si>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</si>
  <si>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</si>
  <si>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</si>
  <si>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</si>
  <si>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</si>
  <si>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</si>
  <si>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</si>
  <si>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</si>
  <si>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</si>
  <si>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</si>
  <si>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</si>
  <si>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</si>
  <si>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</si>
  <si>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</si>
  <si>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</si>
  <si>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</si>
  <si>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</si>
  <si>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</si>
  <si>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</si>
  <si>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</si>
  <si>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</si>
  <si>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</si>
  <si>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</si>
  <si>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</si>
  <si>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</si>
  <si>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</si>
  <si>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</si>
  <si>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</si>
  <si>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</si>
  <si>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</si>
  <si>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</si>
  <si>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</si>
  <si>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</si>
  <si>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</si>
  <si>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</si>
  <si>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</si>
  <si>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</si>
  <si>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</si>
  <si>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</si>
  <si>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</si>
  <si>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</si>
  <si>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</si>
  <si>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</si>
  <si>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</si>
  <si>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</si>
  <si>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</si>
  <si>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</si>
  <si>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</si>
  <si>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</si>
  <si>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</si>
  <si>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</si>
  <si>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</si>
  <si>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</si>
  <si>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</si>
  <si>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</si>
  <si>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</si>
  <si>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</si>
  <si>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</si>
  <si>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</si>
  <si>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</si>
  <si>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</si>
  <si>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</si>
  <si>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</si>
  <si>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</si>
  <si>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</si>
  <si>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</si>
  <si>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</si>
  <si>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</si>
  <si>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</si>
  <si>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</si>
  <si>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</si>
  <si>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</si>
  <si>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</si>
  <si>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</si>
  <si>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</si>
  <si>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</si>
  <si>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</si>
  <si>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</si>
  <si>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</si>
  <si>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</si>
  <si>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</si>
  <si>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</si>
  <si>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</si>
  <si>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</si>
  <si>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</si>
  <si>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</si>
  <si>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</si>
  <si>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</si>
  <si>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</si>
  <si>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</si>
  <si>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</si>
  <si>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</si>
  <si>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</si>
  <si>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</si>
  <si>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</si>
  <si>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</si>
  <si>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</si>
  <si>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</si>
  <si>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</si>
  <si>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</si>
  <si>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</si>
  <si>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</si>
  <si>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</si>
  <si>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</si>
  <si>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</si>
  <si>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</si>
  <si>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</si>
  <si>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</si>
  <si>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</si>
  <si>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</si>
  <si>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</si>
  <si>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</si>
  <si>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</si>
  <si>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</si>
  <si>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</si>
  <si>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</si>
  <si>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</si>
  <si>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</si>
  <si>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</si>
  <si>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</si>
  <si>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</si>
  <si>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</si>
  <si>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</si>
  <si>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</si>
  <si>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</si>
  <si>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</si>
  <si>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</si>
  <si>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</si>
  <si>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</si>
  <si>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</si>
  <si>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</si>
  <si>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</si>
  <si>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</si>
  <si>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</si>
  <si>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</si>
  <si>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</si>
  <si>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</si>
  <si>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</si>
  <si>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</si>
  <si>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</si>
  <si>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</si>
  <si>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</si>
  <si>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</si>
  <si>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</si>
  <si>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</si>
  <si>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</si>
  <si>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</si>
  <si>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</si>
  <si>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</si>
  <si>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</si>
  <si>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</si>
  <si>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</si>
  <si>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</si>
  <si>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</si>
  <si>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</si>
  <si>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</si>
  <si>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</si>
  <si>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</si>
  <si>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</si>
  <si>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</si>
  <si>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</si>
  <si>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</si>
  <si>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</si>
  <si>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</si>
  <si>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</si>
  <si>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</si>
  <si>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</si>
  <si>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</si>
  <si>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</si>
  <si>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</si>
  <si>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</si>
  <si>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</si>
  <si>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</si>
  <si>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</si>
  <si>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</si>
  <si>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</si>
  <si>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</si>
  <si>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</si>
  <si>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</si>
  <si>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</si>
  <si>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</si>
  <si>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</si>
  <si>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</si>
  <si>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</si>
  <si>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</si>
  <si>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</si>
  <si>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</si>
  <si>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</si>
  <si>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</si>
  <si>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</si>
  <si>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</si>
  <si>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</si>
  <si>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</si>
  <si>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</si>
  <si>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</si>
  <si>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</si>
  <si>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</si>
  <si>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</si>
  <si>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</si>
  <si>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</si>
  <si>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</si>
  <si>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</si>
  <si>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</si>
  <si>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</si>
  <si>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</si>
  <si>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</si>
  <si>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</si>
  <si>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</si>
  <si>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</si>
  <si>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</si>
  <si>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</si>
  <si>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</si>
  <si>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</si>
  <si>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</si>
  <si>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</si>
  <si>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</si>
  <si>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</si>
  <si>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</si>
  <si>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</si>
  <si>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</si>
  <si>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</si>
  <si>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</si>
  <si>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</si>
  <si>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</si>
  <si>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</si>
  <si>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</si>
  <si>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</si>
  <si>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</si>
  <si>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</si>
  <si>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</si>
  <si>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</si>
  <si>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</si>
  <si>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</si>
  <si>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</si>
  <si>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</si>
  <si>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</si>
  <si>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</si>
  <si>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</si>
  <si>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</si>
  <si>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</si>
  <si>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</si>
  <si>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</si>
  <si>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</si>
  <si>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</si>
  <si>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</si>
  <si>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</si>
  <si>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</si>
  <si>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</si>
  <si>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</si>
  <si>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</si>
  <si>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</si>
  <si>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</si>
  <si>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</si>
  <si>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</si>
  <si>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</si>
  <si>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</si>
  <si>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</si>
  <si>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</si>
  <si>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</si>
  <si>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</si>
  <si>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</si>
  <si>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</si>
  <si>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</si>
  <si>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</si>
  <si>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</si>
  <si>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</si>
  <si>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</si>
  <si>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</si>
  <si>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</si>
  <si>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</si>
  <si>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</si>
  <si>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</si>
  <si>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</si>
  <si>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</si>
  <si>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</si>
  <si>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</si>
  <si>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</si>
  <si>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</si>
  <si>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</si>
  <si>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</si>
  <si>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</si>
  <si>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</si>
  <si>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</si>
  <si>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</si>
  <si>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</si>
  <si>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</si>
  <si>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</si>
  <si>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</si>
  <si>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</si>
  <si>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</si>
  <si>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</si>
  <si>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</si>
  <si>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</si>
  <si>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</si>
  <si>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</si>
  <si>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</si>
  <si>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</si>
  <si>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</si>
  <si>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</si>
  <si>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</si>
  <si>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</si>
  <si>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</si>
  <si>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</si>
  <si>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</si>
  <si>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</si>
  <si>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</si>
  <si>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</si>
  <si>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</si>
  <si>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</si>
  <si>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</si>
  <si>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</si>
  <si>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</si>
  <si>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</si>
  <si>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</si>
  <si>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</si>
  <si>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</si>
  <si>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</si>
  <si>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</si>
  <si>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</si>
  <si>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</si>
  <si>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</si>
  <si>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</si>
  <si>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</si>
  <si>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</si>
  <si>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</si>
  <si>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</si>
  <si>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</si>
  <si>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</si>
  <si>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</si>
  <si>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</si>
  <si>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</si>
  <si>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</si>
  <si>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</si>
  <si>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</si>
  <si>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</si>
  <si>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</si>
  <si>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</si>
  <si>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</si>
  <si>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</si>
  <si>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</si>
  <si>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</si>
  <si>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</si>
  <si>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</si>
  <si>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</si>
  <si>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</si>
  <si>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</si>
  <si>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</si>
  <si>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</si>
  <si>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</si>
  <si>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</si>
  <si>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</si>
  <si>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</si>
  <si>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</si>
  <si>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</si>
  <si>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</si>
  <si>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</si>
  <si>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</si>
  <si>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</si>
  <si>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</si>
  <si>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</si>
  <si>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</si>
  <si>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</si>
  <si>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</si>
  <si>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</si>
  <si>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</si>
  <si>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</si>
  <si>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</si>
  <si>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</si>
  <si>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</si>
  <si>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</si>
  <si>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</si>
  <si>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</si>
  <si>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</si>
  <si>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</si>
  <si>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</si>
  <si>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</si>
  <si>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</si>
  <si>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</si>
  <si>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</si>
  <si>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</si>
  <si>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</si>
  <si>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</si>
  <si>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</si>
  <si>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</si>
  <si>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</si>
  <si>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</si>
  <si>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</si>
  <si>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</si>
  <si>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</si>
  <si>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</si>
  <si>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</si>
  <si>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</si>
  <si>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</si>
  <si>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</si>
  <si>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</si>
  <si>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</si>
  <si>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</si>
  <si>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</si>
  <si>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</si>
  <si>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</si>
  <si>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</si>
  <si>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</si>
  <si>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</si>
  <si>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</si>
  <si>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</si>
  <si>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</si>
  <si>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</si>
  <si>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</si>
  <si>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</si>
  <si>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</si>
  <si>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</si>
  <si>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</si>
  <si>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</si>
  <si>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</si>
  <si>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</si>
  <si>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</si>
  <si>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</si>
  <si>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</si>
  <si>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</si>
  <si>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</si>
  <si>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</si>
  <si>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</si>
  <si>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</si>
  <si>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</si>
  <si>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</si>
  <si>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</si>
  <si>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</si>
  <si>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</si>
  <si>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</si>
  <si>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</si>
  <si>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</si>
  <si>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</si>
  <si>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</si>
  <si>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</si>
  <si>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</si>
  <si>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</si>
  <si>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</si>
  <si>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</si>
  <si>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</si>
  <si>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</si>
  <si>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</si>
  <si>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</si>
  <si>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</si>
  <si>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</si>
  <si>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</si>
  <si>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</si>
  <si>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</si>
  <si>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</si>
  <si>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</si>
  <si>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</si>
  <si>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</si>
  <si>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</si>
  <si>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</si>
  <si>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</si>
  <si>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</si>
  <si>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</si>
  <si>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</si>
  <si>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</si>
  <si>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</si>
  <si>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</si>
  <si>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</si>
  <si>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</si>
  <si>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</si>
  <si>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</si>
  <si>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</si>
  <si>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</si>
  <si>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</si>
  <si>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</si>
  <si>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</si>
  <si>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</si>
  <si>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</si>
  <si>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</si>
  <si>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</si>
  <si>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</si>
  <si>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</si>
  <si>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</si>
  <si>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</si>
  <si>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</si>
  <si>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</si>
  <si>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</si>
  <si>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</si>
  <si>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</si>
  <si>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</si>
  <si>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</si>
  <si>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</si>
  <si>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</si>
  <si>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</si>
  <si>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</si>
  <si>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</si>
  <si>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</si>
  <si>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</si>
  <si>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</si>
  <si>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</si>
  <si>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</si>
  <si>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</si>
  <si>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</si>
  <si>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</si>
  <si>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</si>
  <si>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</si>
  <si>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</si>
  <si>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</si>
  <si>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</si>
  <si>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</si>
  <si>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</si>
  <si>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</si>
  <si>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</si>
  <si>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</si>
  <si>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</si>
  <si>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</si>
  <si>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</si>
  <si>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</si>
  <si>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</si>
  <si>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</si>
  <si>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</si>
  <si>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</si>
  <si>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</si>
  <si>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</si>
  <si>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</si>
  <si>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</si>
  <si>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</si>
  <si>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</si>
  <si>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</si>
  <si>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</si>
  <si>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</si>
  <si>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</si>
  <si>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</si>
  <si>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</si>
  <si>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</si>
  <si>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</si>
  <si>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</si>
  <si>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</si>
  <si>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</si>
  <si>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</si>
  <si>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</si>
  <si>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</si>
  <si>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</si>
  <si>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</si>
  <si>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</si>
  <si>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</si>
  <si>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</si>
  <si>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</si>
  <si>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</si>
  <si>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</si>
  <si>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</si>
  <si>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</si>
  <si>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</si>
  <si>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</si>
  <si>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</si>
  <si>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</si>
  <si>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</si>
  <si>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</si>
  <si>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</si>
  <si>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</si>
  <si>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</si>
  <si>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</si>
  <si>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</si>
  <si>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</si>
  <si>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</si>
  <si>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</si>
  <si>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</si>
  <si>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</si>
  <si>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</si>
  <si>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</si>
  <si>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</si>
  <si>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</si>
  <si>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</si>
  <si>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</si>
  <si>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</si>
  <si>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</si>
  <si>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</si>
  <si>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</si>
  <si>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</si>
  <si>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</si>
  <si>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</si>
  <si>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</si>
  <si>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</si>
  <si>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</si>
  <si>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</si>
  <si>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</si>
  <si>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</si>
  <si>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</si>
  <si>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</si>
  <si>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</si>
  <si>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</si>
  <si>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</si>
  <si>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</si>
  <si>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</si>
  <si>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</si>
  <si>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</si>
  <si>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</si>
  <si>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</si>
  <si>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</si>
  <si>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</si>
  <si>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</si>
  <si>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</si>
  <si>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</si>
  <si>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</si>
  <si>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</si>
  <si>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</si>
  <si>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</si>
  <si>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</si>
  <si>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</si>
  <si>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</si>
  <si>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</si>
  <si>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</si>
  <si>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</si>
  <si>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</si>
  <si>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</si>
  <si>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</si>
  <si>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</si>
  <si>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</si>
  <si>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</si>
  <si>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</si>
  <si>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</si>
  <si>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</si>
  <si>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</si>
  <si>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</si>
  <si>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</si>
  <si>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</si>
  <si>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</si>
  <si>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</si>
  <si>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</si>
  <si>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</si>
  <si>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</si>
  <si>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</si>
  <si>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</si>
  <si>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</si>
  <si>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</si>
  <si>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</si>
  <si>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</si>
  <si>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</si>
  <si>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</si>
  <si>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</si>
  <si>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</si>
  <si>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</si>
  <si>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</si>
  <si>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</si>
  <si>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</si>
  <si>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</si>
  <si>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</si>
  <si>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</si>
  <si>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</si>
  <si>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</si>
  <si>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</si>
  <si>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</si>
  <si>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</si>
  <si>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</si>
  <si>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</si>
  <si>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</si>
  <si>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</si>
  <si>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</si>
  <si>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</si>
  <si>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</si>
  <si>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</si>
  <si>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</si>
  <si>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</si>
  <si>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</si>
  <si>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</si>
  <si>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</si>
  <si>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</si>
  <si>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</si>
  <si>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</si>
  <si>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</si>
  <si>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</si>
  <si>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</si>
  <si>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</si>
  <si>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</si>
  <si>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</si>
  <si>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</si>
  <si>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</si>
  <si>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</si>
  <si>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</si>
  <si>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</si>
  <si>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</si>
  <si>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</si>
  <si>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</si>
  <si>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</si>
  <si>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</si>
  <si>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</si>
  <si>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</si>
  <si>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</si>
  <si>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</si>
  <si>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</si>
  <si>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</si>
  <si>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</si>
  <si>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</si>
  <si>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</si>
  <si>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</si>
  <si>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</si>
  <si>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</si>
  <si>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</si>
  <si>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</si>
  <si>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</si>
  <si>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</si>
  <si>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</si>
  <si>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</si>
  <si>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</si>
  <si>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</si>
  <si>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</si>
  <si>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</si>
  <si>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</si>
  <si>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</si>
  <si>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</si>
  <si>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</si>
  <si>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</si>
  <si>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</si>
  <si>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</si>
  <si>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</si>
  <si>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</si>
  <si>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</si>
  <si>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</si>
  <si>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</si>
  <si>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</si>
  <si>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</si>
  <si>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</si>
  <si>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</si>
  <si>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</si>
  <si>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</si>
  <si>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</si>
  <si>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</si>
  <si>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</si>
  <si>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</si>
  <si>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</si>
  <si>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</si>
  <si>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</si>
  <si>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</si>
  <si>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</si>
  <si>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</si>
  <si>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</si>
  <si>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</si>
  <si>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</si>
  <si>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</si>
  <si>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</si>
  <si>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</si>
  <si>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</si>
  <si>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</si>
  <si>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</si>
  <si>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</si>
  <si>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</si>
  <si>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</si>
  <si>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</si>
  <si>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</si>
  <si>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</si>
  <si>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</si>
  <si>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</si>
  <si>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</si>
  <si>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</si>
  <si>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</si>
  <si>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</si>
  <si>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</si>
  <si>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</si>
  <si>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</si>
  <si>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</si>
  <si>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</si>
  <si>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</si>
  <si>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</si>
  <si>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</si>
  <si>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</si>
  <si>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</si>
  <si>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</si>
  <si>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</si>
  <si>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</si>
  <si>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</si>
  <si>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</si>
  <si>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</si>
  <si>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</si>
  <si>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</si>
  <si>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</si>
  <si>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</si>
  <si>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</si>
  <si>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</si>
  <si>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</si>
  <si>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</si>
  <si>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</si>
  <si>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</si>
  <si>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</si>
  <si>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</si>
  <si>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</si>
  <si>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</si>
  <si>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</si>
  <si>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</si>
  <si>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</si>
  <si>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</si>
  <si>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</si>
  <si>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</si>
  <si>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</si>
  <si>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</si>
  <si>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</si>
  <si>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</si>
  <si>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</si>
  <si>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</si>
  <si>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</si>
  <si>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</si>
  <si>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</si>
  <si>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</si>
  <si>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</si>
  <si>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</si>
  <si>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</si>
  <si>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</si>
  <si>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</si>
  <si>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</si>
  <si>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</si>
  <si>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</si>
  <si>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</si>
  <si>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</si>
  <si>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</si>
  <si>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</si>
  <si>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</si>
  <si>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</si>
  <si>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</si>
  <si>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</si>
  <si>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</si>
  <si>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</si>
  <si>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</si>
  <si>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</si>
  <si>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</si>
  <si>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</si>
  <si>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</si>
  <si>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</si>
  <si>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</si>
  <si>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</si>
  <si>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</si>
  <si>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</si>
  <si>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</si>
  <si>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</si>
  <si>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</si>
  <si>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</si>
  <si>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</si>
  <si>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</si>
  <si>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</si>
  <si>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</si>
  <si>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</si>
  <si>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</si>
  <si>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</si>
  <si>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</si>
  <si>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</si>
  <si>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</si>
  <si>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</si>
  <si>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</si>
  <si>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</si>
  <si>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</si>
  <si>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</si>
  <si>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</si>
  <si>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</si>
  <si>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</si>
  <si>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</si>
  <si>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</si>
  <si>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</si>
  <si>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</si>
  <si>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</si>
  <si>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</si>
  <si>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</si>
  <si>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</si>
  <si>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</si>
  <si>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</si>
  <si>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</si>
  <si>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</si>
  <si>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</si>
  <si>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</si>
  <si>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</si>
  <si>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</si>
  <si>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</si>
  <si>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</si>
  <si>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</si>
  <si>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</si>
  <si>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</si>
  <si>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</si>
  <si>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</si>
  <si>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</si>
  <si>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</si>
  <si>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</si>
  <si>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</si>
  <si>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</si>
  <si>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</si>
  <si>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</si>
  <si>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</si>
  <si>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</si>
  <si>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</si>
  <si>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</si>
  <si>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</si>
  <si>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</si>
  <si>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</si>
  <si>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</si>
  <si>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</si>
  <si>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</si>
  <si>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</si>
  <si>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</si>
  <si>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</si>
  <si>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</si>
  <si>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</si>
  <si>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</si>
  <si>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</si>
  <si>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</si>
  <si>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</si>
  <si>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</si>
  <si>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</si>
  <si>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</si>
  <si>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</si>
  <si>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</si>
  <si>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</si>
  <si>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</si>
  <si>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</si>
  <si>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</si>
  <si>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</si>
  <si>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</si>
  <si>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</si>
  <si>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</si>
  <si>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</si>
  <si>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</si>
  <si>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</si>
  <si>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</si>
  <si>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</si>
  <si>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</si>
  <si>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</si>
  <si>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</si>
  <si>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</si>
  <si>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</si>
  <si>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</si>
  <si>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</si>
  <si>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</si>
  <si>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</si>
  <si>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</si>
  <si>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</si>
  <si>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</si>
  <si>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</si>
  <si>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</si>
  <si>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</si>
  <si>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</si>
  <si>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</si>
  <si>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</si>
  <si>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</si>
  <si>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</si>
  <si>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</si>
  <si>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</si>
  <si>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</si>
  <si>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</si>
  <si>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</si>
  <si>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</si>
  <si>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</si>
  <si>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</si>
  <si>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</si>
  <si>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</si>
  <si>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</si>
  <si>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</si>
  <si>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</si>
  <si>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</si>
  <si>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</si>
  <si>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</si>
  <si>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</si>
  <si>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</si>
  <si>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</si>
  <si>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</si>
  <si>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</si>
  <si>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</si>
  <si>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</si>
  <si>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</si>
  <si>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</si>
  <si>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</si>
  <si>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</si>
  <si>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</si>
  <si>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</si>
  <si>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</si>
  <si>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</si>
  <si>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</si>
  <si>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</si>
  <si>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</si>
  <si>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</si>
  <si>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</si>
  <si>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</si>
  <si>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</si>
  <si>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</si>
  <si>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</si>
  <si>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</si>
  <si>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</si>
  <si>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</si>
  <si>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</si>
  <si>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</si>
  <si>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</si>
  <si>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</si>
  <si>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</si>
  <si>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</si>
  <si>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</si>
  <si>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</si>
  <si>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</si>
  <si>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</si>
  <si>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</si>
  <si>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</si>
  <si>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</si>
  <si>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</si>
  <si>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</si>
  <si>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</si>
  <si>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</si>
  <si>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</si>
  <si>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</si>
  <si>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</si>
  <si>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</si>
  <si>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</si>
  <si>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</si>
  <si>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</si>
  <si>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</si>
  <si>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</si>
  <si>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</si>
  <si>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</si>
  <si>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</si>
  <si>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</si>
  <si>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</si>
  <si>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</si>
  <si>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</si>
  <si>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</si>
  <si>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</si>
  <si>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</si>
  <si>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</si>
  <si>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</si>
  <si>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</si>
  <si>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</si>
  <si>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</si>
  <si>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</si>
  <si>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</si>
  <si>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</si>
  <si>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</si>
  <si>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</si>
  <si>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</si>
  <si>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</si>
  <si>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</si>
  <si>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</si>
  <si>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</si>
  <si>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</si>
  <si>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</si>
  <si>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</si>
  <si>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</si>
  <si>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</si>
  <si>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</si>
  <si>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</si>
  <si>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</si>
  <si>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</si>
  <si>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</si>
  <si>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</si>
  <si>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</si>
  <si>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</si>
  <si>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</si>
  <si>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</si>
  <si>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</si>
  <si>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</si>
  <si>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</si>
  <si>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</si>
  <si>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</si>
  <si>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</si>
  <si>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</si>
  <si>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</si>
  <si>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</si>
  <si>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</si>
  <si>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</si>
  <si>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</si>
  <si>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</si>
  <si>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</si>
  <si>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</si>
  <si>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</si>
  <si>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</si>
  <si>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</si>
  <si>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</si>
  <si>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</si>
  <si>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</si>
  <si>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</si>
  <si>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</si>
  <si>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</si>
  <si>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</si>
  <si>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</si>
  <si>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</si>
  <si>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</si>
  <si>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</si>
  <si>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</si>
  <si>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</si>
  <si>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</si>
  <si>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</si>
  <si>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</si>
  <si>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</si>
  <si>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</si>
  <si>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</si>
  <si>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</si>
  <si>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</si>
  <si>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</si>
  <si>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</si>
  <si>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</si>
  <si>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</si>
  <si>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</si>
  <si>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</si>
  <si>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</si>
  <si>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</si>
  <si>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</si>
  <si>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</si>
  <si>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</si>
  <si>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</si>
  <si>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</si>
  <si>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</si>
  <si>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</si>
  <si>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</si>
  <si>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</si>
  <si>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</si>
  <si>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</si>
  <si>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</si>
  <si>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</si>
  <si>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</si>
  <si>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</si>
  <si>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</si>
  <si>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</si>
  <si>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</si>
  <si>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</si>
  <si>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</si>
  <si>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</si>
  <si>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</si>
  <si>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</si>
  <si>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</si>
  <si>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</si>
  <si>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</si>
  <si>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</si>
  <si>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</si>
  <si>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</si>
  <si>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</si>
  <si>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</si>
  <si>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</si>
  <si>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</si>
  <si>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</si>
  <si>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</si>
  <si>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</si>
  <si>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</si>
  <si>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</si>
  <si>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</si>
  <si>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</si>
  <si>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</si>
  <si>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</si>
  <si>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</si>
  <si>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</si>
  <si>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</si>
  <si>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</si>
  <si>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</si>
  <si>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</si>
  <si>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</si>
  <si>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</si>
  <si>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</si>
  <si>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</si>
  <si>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</si>
  <si>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</si>
  <si>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</si>
  <si>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</si>
  <si>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</si>
  <si>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</si>
  <si>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</si>
  <si>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</si>
  <si>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</si>
  <si>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</si>
  <si>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</si>
  <si>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</si>
  <si>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</si>
  <si>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</si>
  <si>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</si>
  <si>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</si>
  <si>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</si>
  <si>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</si>
  <si>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</si>
  <si>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</si>
  <si>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</si>
  <si>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</si>
  <si>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</si>
  <si>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</si>
  <si>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</si>
  <si>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</si>
  <si>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</si>
  <si>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</si>
  <si>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</si>
  <si>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</si>
  <si>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</si>
  <si>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</si>
  <si>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</si>
  <si>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</si>
  <si>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</si>
  <si>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</si>
  <si>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</si>
  <si>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</si>
  <si>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</si>
  <si>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</si>
  <si>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</si>
  <si>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</si>
  <si>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</si>
  <si>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</si>
  <si>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</si>
  <si>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</si>
  <si>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</si>
  <si>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</si>
  <si>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</si>
  <si>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</si>
  <si>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</si>
  <si>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</si>
  <si>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</si>
  <si>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</si>
  <si>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</si>
  <si>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</si>
  <si>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</si>
  <si>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</si>
  <si>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</si>
  <si>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</si>
  <si>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</si>
  <si>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</si>
  <si>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</si>
  <si>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</si>
  <si>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</si>
  <si>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</si>
  <si>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</si>
  <si>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</si>
  <si>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</si>
  <si>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</si>
  <si>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</si>
  <si>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</si>
  <si>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</si>
  <si>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</si>
  <si>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</si>
  <si>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</si>
  <si>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</si>
  <si>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</si>
  <si>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</si>
  <si>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</si>
  <si>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</si>
  <si>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</si>
  <si>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</si>
  <si>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</si>
  <si>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</si>
  <si>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</si>
  <si>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</si>
  <si>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</si>
  <si>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</si>
  <si>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</si>
  <si>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</si>
  <si>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</si>
  <si>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</si>
  <si>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</si>
  <si>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</si>
  <si>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</si>
  <si>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</si>
  <si>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</si>
  <si>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</si>
  <si>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</si>
  <si>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</si>
  <si>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</si>
  <si>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</si>
  <si>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</si>
  <si>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</si>
  <si>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</si>
  <si>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</si>
  <si>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</si>
  <si>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</si>
  <si>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</si>
  <si>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</si>
  <si>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</si>
  <si>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</si>
  <si>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</si>
  <si>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</si>
  <si>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</si>
  <si>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</si>
  <si>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</si>
  <si>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</si>
  <si>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</si>
  <si>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</si>
  <si>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</si>
  <si>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</si>
  <si>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</si>
  <si>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</si>
  <si>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</si>
  <si>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</si>
  <si>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</si>
  <si>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</si>
  <si>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</si>
  <si>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</si>
  <si>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</si>
  <si>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</si>
  <si>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</si>
  <si>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</si>
  <si>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</si>
  <si>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</si>
  <si>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</si>
  <si>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</si>
  <si>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</si>
  <si>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</si>
  <si>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</si>
  <si>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</si>
  <si>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</si>
  <si>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</si>
  <si>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</si>
  <si>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</si>
  <si>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</si>
  <si>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</si>
  <si>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</si>
  <si>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</si>
  <si>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</si>
  <si>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</si>
  <si>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</si>
  <si>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</si>
  <si>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</si>
  <si>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</si>
  <si>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</si>
  <si>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</si>
  <si>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</si>
  <si>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</si>
  <si>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</si>
  <si>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</si>
  <si>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</si>
  <si>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</si>
  <si>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</si>
  <si>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</si>
  <si>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</si>
  <si>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</si>
  <si>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</si>
  <si>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</si>
  <si>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</si>
  <si>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</si>
  <si>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</si>
  <si>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</si>
  <si>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</si>
  <si>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</si>
  <si>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</si>
  <si>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</si>
  <si>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</si>
  <si>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</si>
  <si>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</si>
  <si>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</si>
  <si>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</si>
  <si>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</si>
  <si>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</si>
  <si>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</si>
  <si>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</si>
  <si>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</si>
  <si>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</si>
  <si>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</si>
  <si>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</si>
  <si>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</si>
  <si>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</si>
  <si>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</si>
  <si>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</si>
  <si>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</si>
  <si>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</si>
  <si>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</si>
  <si>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</si>
  <si>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</si>
  <si>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</si>
  <si>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</si>
  <si>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</si>
  <si>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</si>
  <si>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</si>
  <si>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</si>
  <si>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</si>
  <si>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</si>
  <si>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</si>
  <si>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</si>
  <si>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</si>
  <si>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</si>
  <si>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</si>
  <si>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</si>
  <si>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</si>
  <si>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</si>
  <si>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</si>
  <si>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</si>
  <si>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</si>
  <si>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</si>
  <si>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</si>
  <si>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</si>
  <si>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</si>
  <si>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</si>
  <si>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</si>
  <si>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</si>
  <si>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</si>
  <si>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</si>
  <si>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</si>
  <si>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</si>
  <si>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</si>
  <si>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</si>
  <si>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</si>
  <si>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</si>
  <si>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</si>
  <si>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</si>
  <si>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</si>
  <si>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</si>
  <si>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</si>
  <si>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</si>
  <si>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</si>
  <si>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</si>
  <si>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</si>
  <si>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</si>
  <si>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</si>
  <si>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</si>
  <si>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</si>
  <si>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</si>
  <si>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</si>
  <si>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</si>
  <si>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</si>
  <si>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</si>
  <si>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</si>
  <si>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</si>
  <si>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</si>
  <si>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</si>
  <si>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</si>
  <si>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</si>
  <si>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</si>
  <si>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</si>
  <si>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</si>
  <si>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</si>
  <si>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</si>
  <si>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</si>
  <si>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</si>
  <si>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</si>
  <si>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</si>
  <si>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</si>
  <si>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</si>
  <si>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</si>
  <si>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</si>
  <si>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</si>
  <si>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</si>
  <si>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</si>
  <si>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</si>
  <si>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</si>
  <si>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</si>
  <si>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</si>
  <si>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</si>
  <si>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</si>
  <si>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</si>
  <si>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</si>
  <si>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</si>
  <si>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</si>
  <si>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</si>
  <si>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</si>
  <si>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</si>
  <si>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</si>
  <si>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</si>
  <si>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</si>
  <si>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</si>
  <si>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</si>
  <si>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</si>
  <si>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</si>
  <si>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</si>
  <si>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</si>
  <si>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</si>
  <si>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</si>
  <si>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</si>
  <si>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</si>
  <si>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</si>
  <si>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</si>
  <si>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</si>
  <si>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</si>
  <si>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</si>
  <si>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</si>
  <si>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</si>
  <si>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</si>
  <si>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</si>
  <si>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</si>
  <si>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</si>
  <si>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</si>
  <si>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</si>
  <si>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</si>
  <si>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</si>
  <si>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</si>
  <si>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</si>
  <si>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</si>
  <si>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</si>
  <si>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</si>
  <si>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</si>
  <si>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</si>
  <si>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</si>
  <si>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</si>
  <si>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</si>
  <si>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</si>
  <si>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</si>
  <si>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</si>
  <si>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</si>
  <si>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</si>
  <si>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</si>
  <si>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</si>
  <si>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</si>
  <si>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</si>
  <si>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</si>
  <si>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</si>
  <si>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</si>
  <si>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</si>
  <si>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</si>
  <si>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</si>
  <si>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</si>
  <si>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</si>
  <si>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</si>
  <si>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</si>
  <si>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</si>
  <si>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</si>
  <si>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</si>
  <si>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</si>
  <si>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</si>
  <si>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</si>
  <si>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</si>
  <si>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</si>
  <si>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</si>
  <si>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</si>
  <si>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</si>
  <si>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</si>
  <si>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</si>
  <si>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</si>
  <si>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</si>
  <si>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</si>
  <si>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</si>
  <si>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</si>
  <si>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</si>
  <si>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</si>
  <si>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</si>
  <si>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</si>
  <si>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</si>
  <si>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</si>
  <si>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</si>
  <si>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</si>
  <si>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</si>
  <si>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</si>
  <si>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</si>
  <si>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</si>
  <si>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</si>
  <si>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</si>
  <si>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</si>
  <si>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</si>
  <si>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</si>
  <si>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</si>
  <si>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</si>
  <si>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</si>
  <si>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</si>
  <si>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</si>
  <si>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</si>
  <si>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</si>
  <si>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</si>
  <si>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</si>
  <si>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</si>
  <si>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</si>
  <si>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</si>
  <si>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</si>
  <si>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</si>
  <si>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</si>
  <si>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</si>
  <si>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</si>
  <si>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</si>
  <si>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</si>
  <si>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</si>
  <si>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</si>
  <si>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</si>
  <si>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</si>
  <si>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</si>
  <si>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</si>
  <si>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</si>
  <si>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</si>
  <si>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</si>
  <si>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</si>
  <si>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</si>
  <si>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</si>
  <si>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</si>
  <si>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</si>
  <si>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</si>
  <si>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</si>
  <si>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</si>
  <si>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</si>
  <si>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</si>
  <si>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</si>
  <si>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</si>
  <si>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</si>
  <si>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</si>
  <si>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</si>
  <si>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</si>
  <si>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</si>
  <si>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</si>
  <si>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</si>
  <si>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</si>
  <si>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</si>
  <si>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</si>
  <si>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</si>
  <si>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</si>
  <si>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</si>
  <si>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</si>
  <si>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</si>
  <si>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</si>
  <si>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</si>
  <si>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</si>
  <si>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</si>
  <si>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</si>
  <si>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</si>
  <si>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</si>
  <si>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</si>
  <si>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</si>
  <si>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</si>
  <si>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</si>
  <si>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</si>
  <si>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</si>
  <si>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</si>
  <si>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</si>
  <si>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</si>
  <si>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</si>
  <si>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</si>
  <si>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</si>
  <si>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</si>
  <si>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</si>
  <si>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</si>
  <si>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</si>
  <si>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</si>
  <si>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</si>
  <si>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</si>
  <si>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</si>
  <si>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</si>
  <si>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</si>
  <si>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</si>
  <si>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</si>
  <si>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</si>
  <si>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</si>
  <si>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</si>
  <si>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</si>
  <si>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</si>
  <si>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</si>
  <si>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</si>
  <si>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</si>
  <si>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</si>
  <si>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</si>
  <si>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</si>
  <si>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</si>
  <si>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</si>
  <si>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</si>
  <si>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</si>
  <si>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</si>
  <si>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</si>
  <si>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</si>
  <si>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</si>
  <si>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</si>
  <si>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</si>
  <si>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</si>
  <si>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</si>
  <si>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</si>
  <si>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</si>
  <si>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</si>
  <si>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</si>
  <si>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</si>
  <si>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</si>
  <si>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</si>
  <si>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</si>
  <si>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</si>
  <si>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</si>
  <si>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</si>
  <si>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</si>
  <si>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</si>
  <si>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</si>
  <si>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</si>
  <si>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</si>
  <si>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</si>
  <si>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</si>
  <si>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</si>
  <si>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</si>
  <si>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</si>
  <si>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</si>
  <si>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</si>
  <si>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</si>
  <si>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</si>
  <si>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</si>
  <si>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</si>
  <si>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</si>
  <si>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</si>
  <si>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</si>
  <si>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</si>
  <si>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</si>
  <si>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</si>
  <si>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</si>
  <si>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</si>
  <si>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</si>
  <si>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</si>
  <si>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</si>
  <si>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</si>
  <si>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</si>
  <si>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</si>
  <si>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</si>
  <si>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</si>
  <si>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</si>
  <si>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</si>
  <si>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</si>
  <si>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</si>
  <si>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</si>
  <si>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</si>
  <si>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</si>
  <si>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</si>
  <si>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</si>
  <si>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</si>
  <si>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</si>
  <si>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</si>
  <si>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</si>
  <si>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</si>
  <si>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</si>
  <si>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</si>
  <si>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</si>
  <si>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</si>
  <si>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</si>
  <si>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</si>
  <si>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</si>
  <si>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</si>
  <si>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</si>
  <si>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</si>
  <si>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</si>
  <si>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</si>
  <si>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</si>
  <si>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</si>
  <si>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</si>
  <si>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</si>
  <si>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</si>
  <si>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</si>
  <si>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</si>
  <si>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</si>
  <si>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</si>
  <si>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</si>
  <si>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</si>
  <si>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</si>
  <si>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</si>
  <si>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</si>
  <si>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</si>
  <si>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</si>
  <si>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</si>
  <si>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</si>
  <si>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</si>
  <si>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</si>
  <si>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</si>
  <si>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</si>
  <si>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</si>
  <si>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</si>
  <si>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</si>
  <si>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</si>
  <si>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</si>
  <si>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</si>
  <si>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</si>
  <si>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</si>
  <si>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</si>
  <si>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</si>
  <si>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</si>
  <si>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</si>
  <si>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</si>
  <si>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</si>
  <si>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</si>
  <si>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</si>
  <si>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</si>
  <si>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</si>
  <si>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</si>
  <si>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</si>
  <si>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</si>
  <si>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</si>
  <si>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</si>
  <si>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</si>
  <si>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</si>
  <si>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</si>
  <si>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</si>
  <si>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</si>
  <si>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</si>
  <si>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</si>
  <si>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</si>
  <si>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</si>
  <si>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</si>
  <si>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</si>
  <si>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</si>
  <si>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</si>
  <si>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</si>
  <si>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</si>
  <si>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</si>
  <si>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</si>
  <si>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</si>
  <si>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</si>
  <si>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</si>
  <si>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</si>
  <si>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</si>
  <si>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</si>
  <si>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</si>
  <si>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</si>
  <si>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</si>
  <si>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</si>
  <si>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</si>
  <si>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</si>
  <si>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</si>
  <si>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</si>
  <si>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</si>
  <si>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</si>
  <si>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</si>
  <si>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</si>
  <si>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</si>
  <si>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</si>
  <si>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</si>
  <si>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</si>
  <si>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</si>
  <si>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</si>
  <si>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</si>
  <si>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</si>
  <si>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</si>
  <si>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</si>
  <si>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</si>
  <si>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</si>
  <si>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</si>
  <si>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</si>
  <si>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</si>
  <si>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</si>
  <si>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</si>
  <si>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</si>
  <si>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</si>
  <si>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</si>
  <si>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</si>
  <si>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</si>
  <si>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</si>
  <si>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</si>
  <si>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</si>
  <si>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</si>
  <si>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</si>
  <si>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</si>
  <si>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</si>
  <si>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</si>
  <si>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</si>
  <si>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</si>
  <si>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</si>
  <si>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</si>
  <si>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</si>
  <si>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</si>
  <si>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</si>
  <si>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</si>
  <si>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</si>
  <si>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</si>
  <si>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</si>
  <si>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</si>
  <si>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</si>
  <si>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</si>
  <si>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</si>
  <si>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</si>
  <si>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</si>
  <si>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</si>
  <si>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</si>
  <si>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</si>
  <si>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</si>
  <si>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</si>
  <si>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</si>
  <si>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</si>
  <si>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</si>
  <si>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</si>
  <si>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</si>
  <si>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</si>
  <si>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</si>
  <si>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</si>
  <si>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</si>
  <si>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</si>
  <si>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</si>
  <si>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</si>
  <si>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</si>
  <si>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</si>
  <si>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</si>
  <si>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</si>
  <si>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</si>
  <si>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</si>
  <si>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</si>
  <si>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</si>
  <si>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</si>
  <si>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</si>
  <si>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</si>
  <si>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</si>
  <si>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</si>
  <si>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</si>
  <si>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</si>
  <si>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</si>
  <si>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</si>
  <si>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</si>
  <si>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</si>
  <si>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</si>
  <si>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</si>
  <si>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</si>
  <si>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</si>
  <si>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</si>
  <si>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</si>
  <si>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</si>
  <si>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</si>
  <si>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</si>
  <si>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</si>
  <si>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</si>
  <si>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</si>
  <si>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</si>
  <si>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</si>
  <si>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</si>
  <si>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</si>
  <si>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</si>
  <si>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</si>
  <si>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</si>
  <si>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</si>
  <si>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</si>
  <si>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</si>
  <si>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</si>
  <si>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</si>
  <si>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</si>
  <si>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</si>
  <si>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</si>
  <si>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</si>
  <si>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</si>
  <si>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</si>
  <si>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</si>
  <si>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</si>
  <si>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</si>
  <si>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</si>
  <si>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</si>
  <si>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</si>
  <si>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</si>
  <si>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</si>
  <si>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</si>
  <si>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</si>
  <si>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</si>
  <si>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</si>
  <si>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</si>
  <si>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</si>
  <si>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</si>
  <si>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</si>
  <si>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</si>
  <si>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</si>
  <si>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</si>
  <si>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</si>
  <si>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</si>
  <si>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</si>
  <si>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</si>
  <si>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</si>
  <si>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</si>
  <si>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</si>
  <si>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</si>
  <si>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</si>
  <si>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</si>
  <si>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</si>
  <si>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</si>
  <si>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</si>
  <si>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</si>
  <si>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</si>
  <si>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</si>
  <si>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</si>
  <si>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</si>
  <si>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</si>
  <si>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</si>
  <si>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</si>
  <si>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</si>
  <si>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</si>
  <si>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</si>
  <si>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</si>
  <si>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</si>
  <si>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</si>
  <si>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</si>
  <si>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</si>
  <si>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</si>
  <si>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</si>
  <si>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</si>
  <si>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</si>
  <si>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</si>
  <si>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</si>
  <si>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</si>
  <si>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</si>
  <si>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</si>
  <si>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</si>
  <si>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</si>
  <si>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</si>
  <si>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</si>
  <si>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</si>
  <si>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</si>
  <si>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</si>
  <si>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</si>
  <si>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</si>
  <si>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</si>
  <si>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</si>
  <si>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</si>
  <si>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</si>
  <si>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</si>
  <si>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</si>
  <si>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</si>
  <si>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</si>
  <si>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</si>
  <si>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</si>
  <si>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</si>
  <si>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</si>
  <si>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</si>
  <si>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</si>
  <si>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</si>
  <si>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</si>
  <si>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</si>
  <si>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</si>
  <si>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</si>
  <si>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</si>
  <si>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</si>
  <si>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</si>
  <si>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</si>
  <si>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</si>
  <si>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</si>
  <si>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</si>
  <si>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</si>
  <si>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</si>
  <si>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</si>
  <si>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</si>
  <si>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</si>
  <si>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</si>
  <si>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</si>
  <si>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</si>
  <si>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</si>
  <si>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</si>
  <si>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</si>
  <si>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</si>
  <si>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</si>
  <si>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</si>
  <si>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</si>
  <si>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</si>
  <si>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</si>
  <si>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</si>
  <si>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</si>
  <si>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</si>
  <si>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</si>
  <si>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</si>
  <si>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</si>
  <si>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</si>
  <si>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</si>
  <si>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</si>
  <si>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</si>
  <si>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</si>
  <si>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</si>
  <si>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</si>
  <si>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</si>
  <si>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</si>
  <si>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</si>
  <si>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</si>
  <si>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</si>
  <si>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</si>
  <si>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</si>
  <si>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</si>
  <si>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</si>
  <si>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</si>
  <si>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</si>
  <si>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</si>
  <si>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</si>
  <si>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</si>
  <si>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</si>
  <si>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</si>
  <si>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</si>
  <si>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</si>
  <si>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</si>
  <si>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</si>
  <si>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</si>
  <si>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</si>
  <si>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</si>
  <si>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</si>
  <si>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</si>
  <si>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</si>
  <si>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</si>
  <si>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</si>
  <si>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</si>
  <si>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</si>
  <si>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</si>
  <si>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</si>
  <si>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</si>
  <si>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</si>
  <si>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</si>
  <si>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</si>
  <si>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</si>
  <si>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</si>
  <si>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</si>
  <si>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</si>
  <si>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</si>
  <si>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</si>
  <si>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</si>
  <si>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</si>
  <si>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</si>
  <si>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</si>
  <si>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</si>
  <si>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</si>
  <si>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</si>
  <si>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</si>
  <si>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</si>
  <si>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</si>
  <si>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</si>
  <si>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</si>
  <si>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</si>
  <si>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</si>
  <si>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</si>
  <si>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</si>
  <si>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</si>
  <si>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</si>
  <si>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</si>
  <si>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</si>
  <si>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</si>
  <si>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</si>
  <si>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</si>
  <si>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</si>
  <si>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</si>
  <si>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</si>
  <si>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</si>
  <si>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</si>
  <si>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</si>
  <si>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</si>
  <si>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</si>
  <si>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</si>
  <si>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</si>
  <si>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</si>
  <si>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</si>
  <si>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</si>
  <si>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</si>
  <si>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</si>
  <si>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</si>
  <si>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</si>
  <si>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</si>
  <si>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</si>
  <si>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</si>
  <si>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</si>
  <si>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</si>
  <si>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</si>
  <si>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</si>
  <si>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</si>
  <si>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</si>
  <si>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</si>
  <si>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</si>
  <si>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</si>
  <si>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</si>
  <si>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</si>
  <si>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</si>
  <si>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</si>
  <si>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</si>
  <si>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</si>
  <si>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</si>
  <si>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</si>
  <si>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</si>
  <si>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</si>
  <si>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</si>
  <si>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</si>
  <si>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</si>
  <si>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</si>
  <si>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</si>
  <si>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</si>
  <si>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</si>
  <si>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</si>
  <si>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</si>
  <si>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</si>
  <si>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</si>
  <si>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</si>
  <si>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</si>
  <si>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</si>
  <si>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</si>
  <si>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</si>
  <si>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</si>
  <si>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</si>
  <si>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</si>
  <si>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</si>
  <si>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</si>
  <si>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</si>
  <si>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</si>
  <si>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</si>
  <si>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</si>
  <si>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</si>
  <si>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</si>
  <si>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</si>
  <si>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</si>
  <si>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</si>
  <si>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</si>
  <si>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</si>
  <si>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</si>
  <si>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</si>
  <si>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</si>
  <si>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</si>
  <si>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</si>
  <si>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</si>
  <si>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</si>
  <si>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</si>
  <si>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</si>
  <si>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</si>
  <si>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</si>
  <si>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</si>
  <si>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</si>
  <si>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</si>
  <si>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</si>
  <si>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</si>
  <si>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</si>
  <si>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</si>
  <si>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</si>
  <si>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</si>
  <si>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</si>
  <si>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</si>
  <si>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</si>
  <si>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</si>
  <si>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</si>
  <si>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</si>
  <si>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</si>
  <si>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</si>
  <si>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</si>
  <si>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</si>
  <si>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</si>
  <si>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</si>
  <si>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</si>
  <si>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</si>
  <si>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</si>
  <si>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</si>
  <si>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</si>
  <si>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</si>
  <si>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</si>
  <si>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</si>
  <si>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</si>
  <si>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</si>
  <si>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</si>
  <si>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</si>
  <si>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</si>
  <si>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</si>
  <si>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</si>
  <si>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</si>
  <si>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</si>
  <si>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</si>
  <si>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</si>
  <si>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</si>
  <si>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</si>
  <si>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</si>
  <si>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</si>
  <si>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</si>
  <si>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</si>
  <si>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</si>
  <si>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</si>
  <si>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</si>
  <si>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</si>
  <si>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</si>
  <si>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</si>
  <si>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</si>
  <si>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</si>
  <si>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</si>
  <si>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</si>
  <si>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</si>
  <si>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</si>
  <si>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</si>
  <si>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</si>
  <si>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</si>
  <si>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</si>
  <si>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</si>
  <si>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</si>
  <si>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</si>
  <si>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</si>
  <si>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</si>
  <si>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</si>
  <si>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</si>
  <si>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</si>
  <si>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</si>
  <si>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</si>
  <si>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</si>
  <si>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</si>
  <si>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</si>
  <si>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</si>
  <si>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</si>
  <si>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</si>
  <si>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</si>
  <si>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</si>
  <si>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</si>
  <si>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</si>
  <si>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</si>
  <si>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</si>
  <si>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</si>
  <si>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</si>
  <si>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</si>
  <si>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</si>
  <si>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</si>
  <si>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</si>
  <si>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</si>
  <si>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</si>
  <si>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</si>
  <si>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</si>
  <si>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</si>
  <si>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</si>
  <si>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</si>
  <si>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</si>
  <si>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</si>
  <si>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</si>
  <si>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</si>
  <si>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</si>
  <si>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</si>
  <si>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</si>
  <si>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</si>
  <si>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</si>
  <si>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</si>
  <si>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</si>
  <si>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</si>
  <si>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</si>
  <si>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</si>
  <si>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</si>
  <si>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</si>
  <si>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</si>
  <si>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</si>
  <si>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</si>
  <si>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</si>
  <si>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</si>
  <si>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</si>
  <si>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</si>
  <si>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</si>
  <si>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</si>
  <si>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</si>
  <si>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</si>
  <si>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</si>
  <si>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</si>
  <si>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</si>
  <si>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</si>
  <si>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</si>
  <si>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</si>
  <si>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</si>
  <si>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</si>
  <si>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</si>
  <si>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</si>
  <si>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</si>
  <si>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</si>
  <si>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</si>
  <si>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</si>
  <si>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</si>
  <si>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</si>
  <si>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</si>
  <si>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</si>
  <si>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</si>
  <si>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</si>
  <si>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</si>
  <si>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</si>
  <si>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</si>
  <si>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</si>
  <si>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</si>
  <si>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</si>
  <si>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</si>
  <si>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</si>
  <si>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</si>
  <si>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</si>
  <si>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</si>
  <si>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</si>
  <si>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</si>
  <si>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</si>
  <si>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</si>
  <si>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</si>
  <si>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</si>
  <si>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</si>
  <si>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</si>
  <si>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</si>
  <si>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</si>
  <si>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</si>
  <si>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</si>
  <si>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</si>
  <si>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</si>
  <si>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</si>
  <si>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</si>
  <si>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</si>
  <si>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</si>
  <si>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</si>
  <si>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</si>
  <si>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</si>
  <si>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</si>
  <si>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</si>
  <si>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</si>
  <si>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</si>
  <si>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</si>
  <si>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</si>
  <si>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</si>
  <si>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</si>
  <si>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</si>
  <si>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</si>
  <si>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</si>
  <si>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</si>
  <si>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</si>
  <si>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</si>
  <si>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</si>
  <si>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</si>
  <si>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</si>
  <si>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</si>
  <si>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</si>
  <si>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</si>
  <si>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</si>
  <si>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</si>
  <si>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</si>
  <si>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</si>
  <si>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</si>
  <si>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</si>
  <si>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</si>
  <si>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</si>
  <si>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</si>
  <si>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</si>
  <si>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</si>
  <si>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</si>
  <si>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</si>
  <si>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</si>
  <si>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</si>
  <si>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</si>
  <si>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</si>
  <si>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</si>
  <si>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</si>
  <si>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</si>
  <si>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</si>
  <si>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</si>
  <si>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</si>
  <si>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</si>
  <si>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</si>
  <si>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</si>
  <si>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</si>
  <si>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</si>
  <si>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</si>
  <si>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</si>
  <si>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</si>
  <si>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</si>
  <si>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</si>
  <si>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</si>
  <si>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</si>
  <si>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</si>
  <si>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</si>
  <si>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</si>
  <si>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</si>
  <si>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</si>
  <si>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</si>
  <si>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</si>
  <si>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</si>
  <si>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</si>
  <si>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</si>
  <si>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</si>
  <si>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</si>
  <si>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</si>
  <si>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</si>
  <si>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</si>
  <si>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</si>
  <si>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</si>
  <si>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</si>
  <si>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</si>
  <si>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</si>
  <si>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</si>
  <si>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</si>
  <si>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</si>
  <si>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</si>
  <si>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</si>
  <si>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</si>
  <si>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</si>
  <si>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</si>
  <si>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</si>
  <si>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</si>
  <si>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</si>
  <si>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</si>
  <si>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</si>
  <si>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</si>
  <si>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</si>
  <si>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</si>
  <si>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</si>
  <si>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</si>
  <si>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</si>
  <si>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</si>
  <si>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</si>
  <si>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</si>
  <si>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</si>
  <si>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</si>
  <si>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</si>
  <si>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</si>
  <si>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</si>
  <si>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</si>
  <si>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</si>
  <si>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</si>
  <si>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</si>
  <si>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</si>
  <si>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</si>
  <si>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</si>
  <si>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</si>
  <si>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</si>
  <si>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</si>
  <si>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</si>
  <si>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</si>
  <si>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</si>
  <si>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</si>
  <si>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</si>
  <si>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</si>
  <si>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</si>
  <si>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</si>
  <si>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</si>
  <si>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</si>
  <si>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</si>
  <si>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</si>
  <si>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</si>
  <si>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</si>
  <si>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</si>
  <si>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</si>
  <si>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</si>
  <si>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</si>
  <si>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</si>
  <si>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</si>
  <si>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</si>
  <si>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</si>
  <si>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</si>
  <si>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</si>
  <si>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</si>
  <si>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</si>
  <si>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</si>
  <si>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</si>
  <si>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</si>
  <si>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</si>
  <si>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</si>
  <si>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</si>
  <si>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</si>
  <si>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</si>
  <si>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</si>
  <si>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</si>
  <si>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</si>
  <si>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</si>
  <si>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</si>
  <si>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</si>
  <si>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</si>
  <si>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</si>
  <si>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</si>
  <si>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</si>
  <si>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</si>
  <si>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</si>
  <si>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</si>
  <si>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</si>
  <si>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</si>
  <si>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</si>
  <si>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</si>
  <si>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</si>
  <si>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</si>
  <si>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</si>
  <si>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</si>
  <si>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</si>
  <si>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</si>
  <si>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</si>
  <si>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</si>
  <si>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</si>
  <si>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</si>
  <si>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</si>
  <si>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</si>
  <si>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</si>
  <si>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</si>
  <si>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</si>
  <si>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</si>
  <si>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</si>
  <si>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</si>
  <si>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</si>
  <si>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</si>
  <si>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</si>
  <si>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</si>
  <si>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</si>
  <si>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</si>
  <si>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</si>
  <si>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</si>
  <si>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</si>
  <si>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</si>
  <si>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</si>
  <si>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</si>
  <si>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</si>
  <si>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</si>
  <si>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</si>
  <si>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</si>
  <si>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</si>
  <si>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</si>
  <si>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</si>
  <si>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</si>
  <si>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</si>
  <si>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</si>
  <si>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</si>
  <si>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</si>
  <si>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</si>
  <si>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</si>
  <si>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</si>
  <si>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</si>
  <si>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</si>
  <si>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</si>
  <si>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</si>
  <si>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</si>
  <si>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</si>
  <si>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</si>
  <si>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</si>
  <si>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</si>
  <si>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</si>
  <si>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</si>
  <si>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</si>
  <si>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</si>
  <si>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</si>
  <si>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</si>
  <si>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</si>
  <si>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</si>
  <si>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</si>
  <si>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</si>
  <si>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</si>
  <si>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</si>
  <si>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</si>
  <si>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</si>
  <si>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</si>
  <si>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</si>
  <si>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</si>
  <si>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</si>
  <si>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</si>
  <si>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</si>
  <si>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</si>
  <si>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</si>
  <si>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</si>
  <si>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</si>
  <si>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</si>
  <si>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</si>
  <si>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</si>
  <si>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</si>
  <si>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</si>
  <si>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</si>
  <si>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</si>
  <si>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</si>
  <si>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</si>
  <si>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</si>
  <si>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</si>
  <si>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</si>
  <si>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</si>
  <si>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</si>
  <si>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</si>
  <si>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</si>
  <si>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</si>
  <si>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</si>
  <si>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</si>
  <si>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</si>
  <si>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</si>
  <si>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</si>
  <si>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</si>
  <si>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</si>
  <si>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</si>
  <si>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</si>
  <si>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</si>
  <si>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</si>
  <si>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</si>
  <si>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</si>
  <si>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</si>
  <si>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</si>
  <si>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</si>
  <si>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</si>
  <si>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</si>
  <si>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</si>
  <si>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</si>
  <si>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</si>
  <si>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</si>
  <si>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</si>
  <si>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</si>
  <si>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</si>
  <si>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</si>
  <si>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</si>
  <si>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</si>
  <si>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</si>
  <si>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</si>
  <si>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</si>
  <si>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</si>
  <si>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</si>
  <si>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</si>
  <si>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</si>
  <si>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</si>
  <si>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</si>
  <si>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</si>
  <si>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</si>
  <si>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</si>
  <si>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</si>
  <si>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</si>
  <si>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</si>
  <si>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</si>
  <si>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</si>
  <si>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</si>
  <si>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</si>
  <si>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</si>
  <si>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</si>
  <si>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</si>
  <si>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</si>
  <si>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</si>
  <si>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</si>
  <si>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</si>
  <si>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</si>
  <si>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</si>
  <si>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</si>
  <si>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</si>
  <si>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</si>
  <si>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</si>
  <si>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</si>
  <si>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</si>
  <si>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</si>
  <si>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</si>
  <si>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</si>
  <si>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</si>
  <si>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</si>
  <si>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</si>
  <si>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</si>
  <si>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</si>
  <si>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</si>
  <si>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</si>
  <si>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</si>
  <si>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</si>
  <si>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</si>
  <si>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</si>
  <si>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</si>
  <si>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</si>
  <si>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</si>
  <si>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</si>
  <si>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</si>
  <si>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</si>
  <si>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</si>
  <si>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</si>
  <si>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</si>
  <si>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</si>
  <si>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</si>
  <si>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</si>
  <si>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</si>
  <si>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</si>
  <si>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</si>
  <si>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</si>
  <si>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</si>
  <si>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</si>
  <si>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</si>
  <si>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</si>
  <si>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</si>
  <si>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</si>
  <si>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</si>
  <si>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</si>
  <si>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</si>
  <si>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</si>
  <si>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</si>
  <si>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</si>
  <si>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</si>
  <si>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</si>
  <si>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</si>
  <si>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</si>
  <si>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</si>
  <si>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</si>
  <si>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</si>
  <si>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</si>
  <si>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</si>
  <si>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</si>
  <si>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</si>
  <si>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</si>
  <si>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</si>
  <si>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</si>
  <si>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</si>
  <si>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</si>
  <si>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</si>
  <si>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</si>
  <si>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</si>
  <si>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</si>
  <si>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</si>
  <si>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</si>
  <si>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</si>
  <si>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</si>
  <si>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</si>
  <si>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</si>
  <si>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</si>
  <si>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</si>
  <si>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</si>
  <si>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</si>
  <si>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</si>
  <si>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</si>
  <si>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</si>
  <si>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</si>
  <si>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</si>
  <si>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</si>
  <si>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</si>
  <si>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</si>
  <si>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</si>
  <si>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</si>
  <si>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</si>
  <si>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</si>
  <si>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</si>
  <si>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</si>
  <si>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</si>
  <si>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</si>
  <si>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</si>
  <si>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</si>
  <si>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</si>
  <si>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</si>
  <si>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</si>
  <si>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</si>
  <si>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</si>
  <si>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</si>
  <si>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</si>
  <si>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</si>
  <si>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</si>
  <si>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</si>
  <si>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</si>
  <si>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</si>
  <si>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</si>
  <si>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</si>
  <si>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</si>
  <si>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</si>
  <si>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</si>
  <si>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</si>
  <si>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</si>
  <si>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</si>
  <si>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</si>
  <si>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</si>
  <si>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</si>
  <si>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</si>
  <si>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</si>
  <si>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</si>
  <si>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</si>
  <si>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</si>
  <si>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</si>
  <si>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</si>
  <si>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</si>
  <si>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</si>
  <si>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</si>
  <si>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</si>
  <si>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</si>
  <si>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</si>
  <si>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</si>
  <si>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</si>
  <si>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</si>
  <si>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</si>
  <si>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</si>
  <si>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</si>
  <si>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</si>
  <si>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</si>
  <si>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</si>
  <si>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</si>
  <si>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</si>
  <si>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</si>
  <si>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</si>
  <si>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</si>
  <si>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</si>
  <si>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</si>
  <si>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</si>
  <si>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</si>
  <si>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</si>
  <si>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</si>
  <si>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</si>
  <si>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</si>
  <si>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</si>
  <si>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</si>
  <si>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</si>
  <si>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</si>
  <si>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</si>
  <si>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</si>
  <si>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</si>
  <si>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</si>
  <si>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</si>
  <si>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</si>
  <si>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</si>
  <si>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</si>
  <si>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</si>
  <si>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</si>
  <si>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</si>
  <si>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</si>
  <si>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</si>
  <si>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</si>
  <si>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</si>
  <si>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</si>
  <si>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</si>
  <si>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</si>
  <si>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</si>
  <si>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</si>
  <si>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</si>
  <si>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</si>
  <si>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</si>
  <si>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</si>
  <si>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</si>
  <si>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</si>
  <si>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</si>
  <si>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</si>
  <si>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</si>
  <si>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</si>
  <si>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</si>
  <si>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</si>
  <si>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</si>
  <si>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</si>
  <si>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</si>
  <si>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</si>
  <si>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</si>
  <si>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</si>
  <si>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</si>
  <si>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</si>
  <si>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</si>
  <si>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</si>
  <si>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</si>
  <si>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</si>
  <si>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</si>
  <si>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</si>
  <si>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</si>
  <si>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</si>
  <si>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</si>
  <si>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</si>
  <si>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</si>
  <si>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</si>
  <si>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</si>
  <si>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</si>
  <si>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</si>
  <si>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</si>
  <si>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</si>
  <si>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</si>
  <si>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</si>
  <si>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</si>
  <si>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</si>
  <si>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</si>
  <si>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</si>
  <si>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</si>
  <si>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</si>
  <si>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</si>
  <si>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</si>
  <si>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</si>
  <si>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</si>
  <si>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</si>
  <si>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</si>
  <si>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</si>
  <si>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</si>
  <si>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</si>
  <si>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</si>
  <si>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</si>
  <si>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</si>
  <si>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</si>
  <si>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</si>
  <si>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</si>
  <si>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</si>
  <si>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</si>
  <si>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</si>
  <si>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</si>
  <si>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</si>
  <si>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</si>
  <si>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</si>
  <si>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</si>
  <si>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</si>
  <si>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</si>
  <si>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</si>
  <si>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</si>
  <si>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</si>
  <si>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</si>
  <si>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</si>
  <si>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</si>
  <si>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</si>
  <si>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</si>
  <si>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</si>
  <si>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</si>
  <si>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</si>
  <si>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</si>
  <si>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</si>
  <si>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</si>
  <si>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</si>
  <si>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</si>
  <si>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</si>
  <si>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</si>
  <si>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</si>
  <si>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</si>
  <si>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</si>
  <si>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</si>
  <si>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</si>
  <si>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</si>
  <si>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</si>
  <si>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</si>
  <si>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</si>
  <si>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</si>
  <si>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</si>
  <si>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</si>
  <si>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</si>
  <si>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</si>
  <si>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</si>
  <si>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</si>
  <si>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</si>
  <si>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</si>
  <si>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</si>
  <si>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</si>
  <si>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</si>
  <si>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</si>
  <si>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</si>
  <si>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</si>
  <si>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</si>
  <si>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</si>
  <si>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</si>
  <si>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</si>
  <si>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</si>
  <si>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</si>
  <si>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</si>
  <si>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</si>
  <si>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</si>
  <si>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</si>
  <si>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</si>
  <si>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</si>
  <si>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</si>
  <si>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</si>
  <si>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</si>
  <si>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</si>
  <si>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</si>
  <si>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</si>
  <si>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</si>
  <si>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</si>
  <si>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</si>
  <si>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</si>
  <si>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</si>
  <si>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</si>
  <si>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</si>
  <si>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</si>
  <si>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</si>
  <si>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</si>
  <si>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</si>
  <si>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</si>
  <si>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</si>
  <si>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</si>
  <si>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</si>
  <si>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</si>
  <si>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</si>
  <si>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</si>
  <si>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</si>
  <si>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</si>
  <si>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</si>
  <si>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</si>
  <si>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</si>
  <si>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</si>
  <si>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</si>
  <si>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</si>
  <si>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</si>
  <si>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</si>
  <si>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</si>
  <si>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</si>
  <si>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</si>
  <si>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</si>
  <si>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</si>
  <si>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</si>
  <si>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</si>
  <si>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</si>
  <si>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</si>
  <si>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</si>
  <si>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</si>
  <si>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</si>
  <si>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</si>
  <si>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</si>
  <si>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</si>
  <si>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</si>
  <si>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</si>
  <si>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</si>
  <si>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</si>
  <si>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</si>
  <si>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</si>
  <si>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</si>
  <si>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</si>
  <si>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</si>
  <si>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</si>
  <si>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</si>
  <si>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</si>
  <si>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</si>
  <si>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</si>
  <si>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</si>
  <si>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</si>
  <si>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</si>
  <si>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</si>
  <si>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</si>
  <si>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</si>
  <si>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</si>
  <si>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</si>
  <si>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</si>
  <si>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</si>
  <si>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</si>
  <si>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</si>
  <si>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</si>
  <si>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</si>
  <si>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</si>
  <si>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</si>
  <si>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</si>
  <si>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</si>
  <si>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</si>
  <si>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</si>
  <si>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</si>
  <si>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</si>
  <si>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</si>
  <si>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</si>
  <si>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</si>
  <si>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</si>
  <si>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</si>
  <si>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</si>
  <si>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</si>
  <si>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</si>
  <si>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</si>
  <si>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</si>
  <si>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</si>
  <si>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</si>
  <si>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</si>
  <si>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</si>
  <si>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</si>
  <si>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</si>
  <si>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</si>
  <si>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</si>
  <si>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</si>
  <si>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</si>
  <si>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</si>
  <si>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</si>
  <si>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</si>
  <si>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</si>
  <si>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</si>
  <si>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</si>
  <si>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</si>
  <si>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</si>
  <si>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</si>
  <si>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</si>
  <si>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</si>
  <si>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</si>
  <si>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</si>
  <si>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</si>
  <si>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</si>
  <si>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</si>
  <si>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</si>
  <si>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</si>
  <si>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</si>
  <si>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</si>
  <si>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</si>
  <si>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</si>
  <si>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</si>
  <si>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</si>
  <si>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</si>
  <si>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</si>
  <si>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</si>
  <si>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</si>
  <si>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</si>
  <si>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</si>
  <si>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</si>
  <si>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</si>
  <si>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</si>
  <si>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</si>
  <si>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</si>
  <si>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</si>
  <si>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</si>
  <si>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</si>
  <si>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</si>
  <si>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</si>
  <si>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</si>
  <si>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</si>
  <si>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</si>
  <si>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</si>
  <si>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</si>
  <si>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</si>
  <si>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</si>
  <si>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</si>
  <si>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</si>
  <si>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</si>
  <si>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</si>
  <si>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</si>
  <si>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</si>
  <si>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</si>
  <si>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</si>
  <si>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</si>
  <si>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</si>
  <si>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</si>
  <si>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</si>
  <si>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</si>
  <si>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</si>
  <si>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</si>
  <si>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</si>
  <si>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</si>
  <si>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</si>
  <si>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</si>
  <si>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</si>
  <si>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</si>
  <si>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</si>
  <si>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</si>
  <si>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</si>
  <si>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</si>
  <si>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</si>
  <si>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</si>
  <si>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</si>
  <si>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</si>
  <si>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</si>
  <si>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</si>
  <si>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</si>
  <si>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</si>
  <si>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</si>
  <si>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</si>
  <si>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</si>
  <si>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</si>
  <si>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</si>
  <si>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</si>
  <si>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</si>
  <si>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</si>
  <si>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</si>
  <si>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</si>
  <si>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</si>
  <si>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</si>
  <si>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</si>
  <si>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</si>
  <si>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</si>
  <si>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</si>
  <si>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</si>
  <si>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</si>
  <si>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</si>
  <si>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</si>
  <si>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</si>
  <si>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</si>
  <si>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</si>
  <si>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</si>
  <si>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</si>
  <si>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</si>
  <si>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</si>
  <si>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</si>
  <si>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</si>
  <si>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</si>
  <si>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</si>
  <si>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</si>
  <si>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</si>
  <si>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</si>
  <si>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</si>
  <si>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</si>
  <si>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</si>
  <si>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</si>
  <si>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</si>
  <si>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</si>
  <si>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</si>
  <si>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</si>
  <si>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</si>
  <si>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</si>
  <si>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</si>
  <si>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</si>
  <si>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</si>
  <si>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</si>
  <si>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</si>
  <si>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</si>
  <si>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</si>
  <si>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</si>
  <si>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</si>
  <si>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</si>
  <si>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</si>
  <si>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</si>
  <si>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</si>
  <si>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</si>
  <si>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</si>
  <si>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</si>
  <si>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</si>
  <si>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</si>
  <si>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</si>
  <si>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</si>
  <si>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</si>
  <si>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</si>
  <si>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</si>
  <si>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</si>
  <si>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</si>
  <si>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</si>
  <si>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</si>
  <si>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</si>
  <si>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</si>
  <si>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</si>
  <si>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</si>
  <si>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</si>
  <si>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</si>
  <si>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</si>
  <si>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</si>
  <si>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</si>
  <si>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</si>
  <si>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</si>
  <si>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</si>
  <si>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</si>
  <si>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</si>
  <si>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</si>
  <si>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</si>
  <si>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</si>
  <si>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</si>
  <si>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</si>
  <si>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</si>
  <si>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</si>
  <si>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</si>
  <si>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</si>
  <si>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</si>
  <si>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</si>
  <si>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</si>
  <si>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</si>
  <si>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</si>
  <si>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</si>
  <si>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</si>
  <si>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</si>
  <si>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</si>
  <si>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</si>
  <si>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</si>
  <si>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</si>
  <si>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</si>
  <si>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</si>
  <si>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</si>
  <si>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</si>
  <si>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</si>
  <si>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</si>
  <si>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</si>
  <si>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</si>
  <si>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</si>
  <si>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</si>
  <si>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</si>
  <si>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</si>
  <si>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</si>
  <si>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</si>
  <si>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</si>
  <si>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</si>
  <si>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</si>
  <si>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</si>
  <si>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</si>
  <si>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</si>
  <si>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</si>
  <si>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</si>
  <si>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</si>
  <si>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</si>
  <si>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</si>
  <si>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</si>
  <si>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</si>
  <si>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</si>
  <si>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</si>
  <si>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</si>
  <si>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</si>
  <si>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</si>
  <si>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</si>
  <si>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</si>
  <si>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</si>
  <si>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</si>
  <si>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</si>
  <si>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</si>
  <si>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</si>
  <si>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</si>
  <si>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</si>
  <si>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</si>
  <si>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</si>
  <si>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</si>
  <si>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</si>
  <si>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</si>
  <si>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</si>
  <si>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</si>
  <si>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</si>
  <si>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</si>
  <si>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</si>
  <si>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</si>
  <si>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</si>
  <si>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</si>
  <si>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</si>
  <si>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</si>
  <si>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</si>
  <si>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</si>
  <si>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</si>
  <si>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</si>
  <si>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</si>
  <si>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</si>
  <si>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</si>
  <si>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</si>
  <si>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</si>
  <si>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</si>
  <si>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</si>
  <si>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</si>
  <si>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</si>
  <si>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</si>
  <si>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</si>
  <si>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</si>
  <si>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</si>
  <si>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</si>
  <si>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</si>
  <si>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</si>
  <si>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</si>
  <si>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</si>
  <si>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</si>
  <si>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</si>
  <si>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</si>
  <si>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</si>
  <si>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</si>
  <si>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</si>
  <si>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</si>
  <si>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</si>
  <si>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</si>
  <si>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</si>
  <si>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</si>
  <si>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</si>
  <si>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</si>
  <si>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</si>
  <si>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</si>
  <si>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</si>
  <si>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</si>
  <si>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</si>
  <si>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</si>
  <si>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</si>
  <si>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</si>
  <si>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</si>
  <si>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</si>
  <si>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</si>
  <si>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</si>
  <si>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</si>
  <si>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</si>
  <si>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</si>
  <si>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</si>
  <si>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</si>
  <si>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</si>
  <si>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</si>
  <si>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</si>
  <si>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</si>
  <si>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</si>
  <si>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</si>
  <si>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</si>
  <si>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</si>
  <si>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</si>
  <si>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</si>
  <si>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</si>
  <si>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</si>
  <si>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</si>
  <si>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</si>
  <si>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</si>
  <si>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</si>
  <si>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</si>
  <si>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</si>
  <si>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</si>
  <si>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</si>
  <si>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</si>
  <si>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</si>
  <si>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</si>
  <si>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</si>
  <si>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</si>
  <si>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</si>
  <si>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</si>
  <si>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</si>
  <si>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</si>
  <si>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</si>
  <si>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</si>
  <si>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</si>
  <si>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</si>
  <si>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</si>
  <si>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</si>
  <si>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</si>
  <si>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</si>
  <si>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</si>
  <si>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</si>
  <si>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</si>
  <si>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</si>
  <si>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</si>
  <si>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</si>
  <si>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</si>
  <si>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</si>
  <si>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</si>
  <si>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</si>
  <si>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</si>
  <si>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</si>
  <si>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</si>
  <si>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</si>
  <si>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</si>
  <si>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</si>
  <si>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</si>
  <si>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</si>
  <si>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</si>
  <si>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</si>
  <si>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</si>
  <si>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</si>
  <si>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</si>
  <si>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</si>
  <si>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</si>
  <si>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</si>
  <si>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</si>
  <si>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</si>
  <si>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</si>
  <si>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</si>
  <si>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</si>
  <si>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</si>
  <si>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</si>
  <si>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</si>
  <si>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</si>
  <si>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</si>
  <si>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</si>
  <si>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</si>
  <si>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</si>
  <si>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</si>
  <si>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</si>
  <si>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</si>
  <si>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</si>
  <si>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</si>
  <si>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</si>
  <si>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</si>
  <si>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</si>
  <si>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</si>
  <si>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</si>
  <si>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</si>
  <si>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</si>
  <si>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</si>
  <si>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</si>
  <si>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</si>
  <si>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</si>
  <si>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</si>
  <si>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</si>
  <si>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</si>
  <si>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</si>
  <si>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</si>
  <si>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</si>
  <si>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</si>
  <si>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</si>
  <si>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</si>
  <si>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</si>
  <si>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</si>
  <si>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</si>
  <si>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</si>
  <si>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</si>
  <si>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</si>
  <si>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</si>
  <si>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</si>
  <si>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</si>
  <si>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</si>
  <si>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</si>
  <si>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</si>
  <si>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</si>
  <si>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</si>
  <si>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</si>
  <si>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</si>
  <si>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</si>
  <si>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</si>
  <si>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</si>
  <si>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</si>
  <si>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</si>
  <si>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</si>
  <si>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</si>
  <si>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</si>
  <si>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</si>
  <si>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</si>
  <si>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</si>
  <si>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</si>
  <si>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</si>
  <si>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</si>
  <si>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</si>
  <si>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</si>
  <si>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</si>
  <si>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</si>
  <si>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</si>
  <si>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</si>
  <si>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</si>
  <si>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</si>
  <si>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</si>
  <si>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</si>
  <si>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</si>
  <si>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</si>
  <si>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</si>
  <si>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</si>
  <si>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</si>
  <si>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</si>
  <si>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</si>
  <si>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</si>
  <si>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</si>
  <si>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</si>
  <si>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</si>
  <si>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</si>
  <si>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</si>
  <si>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</si>
  <si>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</si>
  <si>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</si>
  <si>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</si>
  <si>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</si>
  <si>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</si>
  <si>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</si>
  <si>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</si>
  <si>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</si>
  <si>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</si>
  <si>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</si>
  <si>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</si>
  <si>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</si>
  <si>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</si>
  <si>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</si>
  <si>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</si>
  <si>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</si>
  <si>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</si>
  <si>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</si>
  <si>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</si>
  <si>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</si>
  <si>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</si>
  <si>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</si>
  <si>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</si>
  <si>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</si>
  <si>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</si>
  <si>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</si>
  <si>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</si>
  <si>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</si>
  <si>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</si>
  <si>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</si>
  <si>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</si>
  <si>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</si>
  <si>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</si>
  <si>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</si>
  <si>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</si>
  <si>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</si>
  <si>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</si>
  <si>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</si>
  <si>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</si>
  <si>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</si>
  <si>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</si>
  <si>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</si>
  <si>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</si>
  <si>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</si>
  <si>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</si>
  <si>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</si>
  <si>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</si>
  <si>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</si>
  <si>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</si>
  <si>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</si>
  <si>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</si>
  <si>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</si>
  <si>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</si>
  <si>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</si>
  <si>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</si>
  <si>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</si>
  <si>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</si>
  <si>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</si>
  <si>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</si>
  <si>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</si>
  <si>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</si>
  <si>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</si>
  <si>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</si>
  <si>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</si>
  <si>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</si>
  <si>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</si>
  <si>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</si>
  <si>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</si>
  <si>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</si>
  <si>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</si>
  <si>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</si>
  <si>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</si>
  <si>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</si>
  <si>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</si>
  <si>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</si>
  <si>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</si>
  <si>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</si>
  <si>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</si>
  <si>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</si>
  <si>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</si>
  <si>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</si>
  <si>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</si>
  <si>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</si>
  <si>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</si>
  <si>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</si>
  <si>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</si>
  <si>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</si>
  <si>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</si>
  <si>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</si>
  <si>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</si>
  <si>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</si>
  <si>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</si>
  <si>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</si>
  <si>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</si>
  <si>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</si>
  <si>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</si>
  <si>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</si>
  <si>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</si>
  <si>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</si>
  <si>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</si>
  <si>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</si>
  <si>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</si>
  <si>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</si>
  <si>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</si>
  <si>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</si>
  <si>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</si>
  <si>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</si>
  <si>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</si>
  <si>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</si>
  <si>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</si>
  <si>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</si>
  <si>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</si>
  <si>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</si>
  <si>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</si>
  <si>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</si>
  <si>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</si>
  <si>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</si>
  <si>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</si>
  <si>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</si>
  <si>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</si>
  <si>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</si>
  <si>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</si>
  <si>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</si>
  <si>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</si>
  <si>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</si>
  <si>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</si>
  <si>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</si>
  <si>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</si>
  <si>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</si>
  <si>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</si>
  <si>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</si>
  <si>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</si>
  <si>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</si>
  <si>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</si>
  <si>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</si>
  <si>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</si>
  <si>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</si>
  <si>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</si>
  <si>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</si>
  <si>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</si>
  <si>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</si>
  <si>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</si>
  <si>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</si>
  <si>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</si>
  <si>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</si>
  <si>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</si>
  <si>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</si>
  <si>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</si>
  <si>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</si>
  <si>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</si>
  <si>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</si>
  <si>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</si>
  <si>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</si>
  <si>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</si>
  <si>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</si>
  <si>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</si>
  <si>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</si>
  <si>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</si>
  <si>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</si>
  <si>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</si>
  <si>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</si>
  <si>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</si>
  <si>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</si>
  <si>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</si>
  <si>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</si>
  <si>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</si>
  <si>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</si>
  <si>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</si>
  <si>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</si>
  <si>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</si>
  <si>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</si>
  <si>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</si>
  <si>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</si>
  <si>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</si>
  <si>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</si>
  <si>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</si>
  <si>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</si>
  <si>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</si>
  <si>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</si>
  <si>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</si>
  <si>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</si>
  <si>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</si>
  <si>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</si>
  <si>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</si>
  <si>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</si>
  <si>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</si>
  <si>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</si>
  <si>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</si>
  <si>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</si>
  <si>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</si>
  <si>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</si>
  <si>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</si>
  <si>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</si>
  <si>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</si>
  <si>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</si>
  <si>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</si>
  <si>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</si>
  <si>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</si>
  <si>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</si>
  <si>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</si>
  <si>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</si>
  <si>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</si>
  <si>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</si>
  <si>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</si>
  <si>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</si>
  <si>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</si>
  <si>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</si>
  <si>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</si>
  <si>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</si>
  <si>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</si>
  <si>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</si>
  <si>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</si>
  <si>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</si>
  <si>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</si>
  <si>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</si>
  <si>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</si>
  <si>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</si>
  <si>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</si>
  <si>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</si>
  <si>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</si>
  <si>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</si>
  <si>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</si>
  <si>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</si>
  <si>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</si>
  <si>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</si>
  <si>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</si>
  <si>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</si>
  <si>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</si>
  <si>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</si>
  <si>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</si>
  <si>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</si>
  <si>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</si>
  <si>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</si>
  <si>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</si>
  <si>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</si>
  <si>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</si>
  <si>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</si>
  <si>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</si>
  <si>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</si>
  <si>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</si>
  <si>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</si>
  <si>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</si>
  <si>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</si>
  <si>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</si>
  <si>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</si>
  <si>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</si>
  <si>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</si>
  <si>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</si>
  <si>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</si>
  <si>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</si>
  <si>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</si>
  <si>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</si>
  <si>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</si>
  <si>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</si>
  <si>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</si>
  <si>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</si>
  <si>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</si>
  <si>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</si>
  <si>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</si>
  <si>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</si>
  <si>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</si>
  <si>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</si>
  <si>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</si>
  <si>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</si>
  <si>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</si>
  <si>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</si>
  <si>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</si>
  <si>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</si>
  <si>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</si>
  <si>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</si>
  <si>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</si>
  <si>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</si>
  <si>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</si>
  <si>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</si>
  <si>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</si>
  <si>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</si>
  <si>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</si>
  <si>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</si>
  <si>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</si>
  <si>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</si>
  <si>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</si>
  <si>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</si>
  <si>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</si>
  <si>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</si>
  <si>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</si>
  <si>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</si>
  <si>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</si>
  <si>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</si>
  <si>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</si>
  <si>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</si>
  <si>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</si>
  <si>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</si>
  <si>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</si>
  <si>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</si>
  <si>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</si>
  <si>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</si>
  <si>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</si>
  <si>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</si>
  <si>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</si>
  <si>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</si>
  <si>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</si>
  <si>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</si>
  <si>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</si>
  <si>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</si>
  <si>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</si>
  <si>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</si>
  <si>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</si>
  <si>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</si>
  <si>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</si>
  <si>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</si>
  <si>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</si>
  <si>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</si>
  <si>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</si>
  <si>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</si>
  <si>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</si>
  <si>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</si>
  <si>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</si>
  <si>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</si>
  <si>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</si>
  <si>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</si>
  <si>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</si>
  <si>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</si>
  <si>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</si>
  <si>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</si>
  <si>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</si>
  <si>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</si>
  <si>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</si>
  <si>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</si>
  <si>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</si>
  <si>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</si>
  <si>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</si>
  <si>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</si>
  <si>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</si>
  <si>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</si>
  <si>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</si>
  <si>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</si>
  <si>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</si>
  <si>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</si>
  <si>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</si>
  <si>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</si>
  <si>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</si>
  <si>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</si>
  <si>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</si>
  <si>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</si>
  <si>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</si>
  <si>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</si>
  <si>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</si>
  <si>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</si>
  <si>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</si>
  <si>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</si>
  <si>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</si>
  <si>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</si>
  <si>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</si>
  <si>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</si>
  <si>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</si>
  <si>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</si>
  <si>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</si>
  <si>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</si>
  <si>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</si>
  <si>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</si>
  <si>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</si>
  <si>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</si>
  <si>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</si>
  <si>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</si>
  <si>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</si>
  <si>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</si>
  <si>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</si>
  <si>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</si>
  <si>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</si>
  <si>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</si>
  <si>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</si>
  <si>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</si>
  <si>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</si>
  <si>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</si>
  <si>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</si>
  <si>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</si>
  <si>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</si>
  <si>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</si>
  <si>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</si>
  <si>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</si>
  <si>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</si>
  <si>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</si>
  <si>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</si>
  <si>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</si>
  <si>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</si>
  <si>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</si>
  <si>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</si>
  <si>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</si>
  <si>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</si>
  <si>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</si>
  <si>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</si>
  <si>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</si>
  <si>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</si>
  <si>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</si>
  <si>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</si>
  <si>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</si>
  <si>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</si>
  <si>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</si>
  <si>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</si>
  <si>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</si>
  <si>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</si>
  <si>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</si>
  <si>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</si>
  <si>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</si>
  <si>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</si>
  <si>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</si>
  <si>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</si>
  <si>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</si>
  <si>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</si>
  <si>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</si>
  <si>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</si>
  <si>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</si>
  <si>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</si>
  <si>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</si>
  <si>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</si>
  <si>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</si>
  <si>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</si>
  <si>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</si>
  <si>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</si>
  <si>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</si>
  <si>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</si>
  <si>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</si>
  <si>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</si>
  <si>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</si>
  <si>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</si>
  <si>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</si>
  <si>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</si>
  <si>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</si>
  <si>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</si>
  <si>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</si>
  <si>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</si>
  <si>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</si>
  <si>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</si>
  <si>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</si>
  <si>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</si>
  <si>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</si>
  <si>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</si>
  <si>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</si>
  <si>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</si>
  <si>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</si>
  <si>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</si>
  <si>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</si>
  <si>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</si>
  <si>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</si>
  <si>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</si>
  <si>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</si>
  <si>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</si>
  <si>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</si>
  <si>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</si>
  <si>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</si>
  <si>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</si>
  <si>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</si>
  <si>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</si>
  <si>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</si>
  <si>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</si>
  <si>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</si>
  <si>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</si>
  <si>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</si>
  <si>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</si>
  <si>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</si>
  <si>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</si>
  <si>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</si>
  <si>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</si>
  <si>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</si>
  <si>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</si>
  <si>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</si>
  <si>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</si>
  <si>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</si>
  <si>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</si>
  <si>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</si>
  <si>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</si>
  <si>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</si>
  <si>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</si>
  <si>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</si>
  <si>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</si>
  <si>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</si>
  <si>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</si>
  <si>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</si>
  <si>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</si>
  <si>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</si>
  <si>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</si>
  <si>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</si>
  <si>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</si>
  <si>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</si>
  <si>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</si>
  <si>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</si>
  <si>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</si>
  <si>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</si>
  <si>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</si>
  <si>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</si>
  <si>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</si>
  <si>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</si>
  <si>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</si>
  <si>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</si>
  <si>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</si>
  <si>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</si>
  <si>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</si>
  <si>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</si>
  <si>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</si>
  <si>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</si>
  <si>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</si>
  <si>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</si>
  <si>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</si>
  <si>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</si>
  <si>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</si>
  <si>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</si>
  <si>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</si>
  <si>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</si>
  <si>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</si>
  <si>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</si>
  <si>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</si>
  <si>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</si>
  <si>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</si>
  <si>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</si>
  <si>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</si>
  <si>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</si>
  <si>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</si>
  <si>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</si>
  <si>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</si>
  <si>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</si>
  <si>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</si>
  <si>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</si>
  <si>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</si>
  <si>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</si>
  <si>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</si>
  <si>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</si>
  <si>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</si>
  <si>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</si>
  <si>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</si>
  <si>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</si>
  <si>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</si>
  <si>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</si>
  <si>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</si>
  <si>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</si>
  <si>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</si>
  <si>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</si>
  <si>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</si>
  <si>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</si>
  <si>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</si>
  <si>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</si>
  <si>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</si>
  <si>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</si>
  <si>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</si>
  <si>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</si>
  <si>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</si>
  <si>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</si>
  <si>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</si>
  <si>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</si>
  <si>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</si>
  <si>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</si>
  <si>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</si>
  <si>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</si>
  <si>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</si>
  <si>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</si>
  <si>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</si>
  <si>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</si>
  <si>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</si>
  <si>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</si>
  <si>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</si>
  <si>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</si>
  <si>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</si>
  <si>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</si>
  <si>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</si>
  <si>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</si>
  <si>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</si>
  <si>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</si>
  <si>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</si>
  <si>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</si>
  <si>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</si>
  <si>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</si>
  <si>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</si>
  <si>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</si>
  <si>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</si>
  <si>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</si>
  <si>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</si>
  <si>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</si>
  <si>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</si>
  <si>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</si>
  <si>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</si>
  <si>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</si>
  <si>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</si>
  <si>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</si>
  <si>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</si>
  <si>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</si>
  <si>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</si>
  <si>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</si>
  <si>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</si>
  <si>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</si>
  <si>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</si>
  <si>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</si>
  <si>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</si>
  <si>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</si>
  <si>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</si>
  <si>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</si>
  <si>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</si>
  <si>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</si>
  <si>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</si>
  <si>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</si>
  <si>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</si>
  <si>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</si>
  <si>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</si>
  <si>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</si>
  <si>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</si>
  <si>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</si>
  <si>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</si>
  <si>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</si>
  <si>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</si>
  <si>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</si>
  <si>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</si>
  <si>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</si>
  <si>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</si>
  <si>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</si>
  <si>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</si>
  <si>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</si>
  <si>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</si>
  <si>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</si>
  <si>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</si>
  <si>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</si>
  <si>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</si>
  <si>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</si>
  <si>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</si>
  <si>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</si>
  <si>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</si>
  <si>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</si>
  <si>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</si>
  <si>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</si>
  <si>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</si>
  <si>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</si>
  <si>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</si>
  <si>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</si>
  <si>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</si>
  <si>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</si>
  <si>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</si>
  <si>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</si>
  <si>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</si>
  <si>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</si>
  <si>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</si>
  <si>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</si>
  <si>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</si>
  <si>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</si>
  <si>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</si>
  <si>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</si>
  <si>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</si>
  <si>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</si>
  <si>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</si>
  <si>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</si>
  <si>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</si>
  <si>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</si>
  <si>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</si>
  <si>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</si>
  <si>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</si>
  <si>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</si>
  <si>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</si>
  <si>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</si>
  <si>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</si>
  <si>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</si>
  <si>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</si>
  <si>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</si>
  <si>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</si>
  <si>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</si>
  <si>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</si>
  <si>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</si>
  <si>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</si>
  <si>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</si>
  <si>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</si>
  <si>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</si>
  <si>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</si>
  <si>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</si>
  <si>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</si>
  <si>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</si>
  <si>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</si>
  <si>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</si>
  <si>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</si>
  <si>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</si>
  <si>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</si>
  <si>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</si>
  <si>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</si>
  <si>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</si>
  <si>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</si>
  <si>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</si>
  <si>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</si>
  <si>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</si>
  <si>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</si>
  <si>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</si>
  <si>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</si>
  <si>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</si>
  <si>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</si>
  <si>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</si>
  <si>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</si>
  <si>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</si>
  <si>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</si>
  <si>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</si>
  <si>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</si>
  <si>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</si>
  <si>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</si>
  <si>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</si>
  <si>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</si>
  <si>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</si>
  <si>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</si>
  <si>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</si>
  <si>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</si>
  <si>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</si>
  <si>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</si>
  <si>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</si>
  <si>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</si>
  <si>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</si>
  <si>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</si>
  <si>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</si>
  <si>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</si>
  <si>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</si>
  <si>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</si>
  <si>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</si>
  <si>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</si>
  <si>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</si>
  <si>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</si>
  <si>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</si>
  <si>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</si>
  <si>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</si>
  <si>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</si>
  <si>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</si>
  <si>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</si>
  <si>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</si>
  <si>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</si>
  <si>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</si>
  <si>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</si>
  <si>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</si>
  <si>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</si>
  <si>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</si>
  <si>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</si>
  <si>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</si>
  <si>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</si>
  <si>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</si>
  <si>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</si>
  <si>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</si>
  <si>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</si>
  <si>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</si>
  <si>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</si>
  <si>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</si>
  <si>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</si>
  <si>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</si>
  <si>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</si>
  <si>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</si>
  <si>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</si>
  <si>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</si>
  <si>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</si>
  <si>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</si>
  <si>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</si>
  <si>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</si>
  <si>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</si>
  <si>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</si>
  <si>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</si>
  <si>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</si>
  <si>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</si>
  <si>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</si>
  <si>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</si>
  <si>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</si>
  <si>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</si>
  <si>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</si>
  <si>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</si>
  <si>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</si>
  <si>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</si>
  <si>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</si>
  <si>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</si>
  <si>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</si>
  <si>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</si>
  <si>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</si>
  <si>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</si>
  <si>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</si>
  <si>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</si>
  <si>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</si>
  <si>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</si>
  <si>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</si>
  <si>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</si>
  <si>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</si>
  <si>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</si>
  <si>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</si>
  <si>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</si>
  <si>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</si>
  <si>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</si>
  <si>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</si>
  <si>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</si>
  <si>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</si>
  <si>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</si>
  <si>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</si>
  <si>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</si>
  <si>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</si>
  <si>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</si>
  <si>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</si>
  <si>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</si>
  <si>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</si>
  <si>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</si>
  <si>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</si>
  <si>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</si>
  <si>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</si>
  <si>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</si>
  <si>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</si>
  <si>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</si>
  <si>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</si>
  <si>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</si>
  <si>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</si>
  <si>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</si>
  <si>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</si>
  <si>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</si>
  <si>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</si>
  <si>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</si>
  <si>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</si>
  <si>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</si>
  <si>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</si>
  <si>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</si>
  <si>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</si>
  <si>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</si>
  <si>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</si>
  <si>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</si>
  <si>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</si>
  <si>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</si>
  <si>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</si>
  <si>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</si>
  <si>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</si>
  <si>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</si>
  <si>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</si>
  <si>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</si>
  <si>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</si>
  <si>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</si>
  <si>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</si>
  <si>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</si>
  <si>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</si>
  <si>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</si>
  <si>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</si>
  <si>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</si>
  <si>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</si>
  <si>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</si>
  <si>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</si>
  <si>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</si>
  <si>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</si>
  <si>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</si>
  <si>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</si>
  <si>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</si>
  <si>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</si>
  <si>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</si>
  <si>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</si>
  <si>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</si>
  <si>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</si>
  <si>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</si>
  <si>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</si>
  <si>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</si>
  <si>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</si>
  <si>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</si>
  <si>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</si>
  <si>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</si>
  <si>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</si>
  <si>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</si>
  <si>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</si>
  <si>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</si>
  <si>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</si>
  <si>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</si>
  <si>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</si>
  <si>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</si>
  <si>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</si>
  <si>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</si>
  <si>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</si>
  <si>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</si>
  <si>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</si>
  <si>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</si>
  <si>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</si>
  <si>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</si>
  <si>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</si>
  <si>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</si>
  <si>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</si>
  <si>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</si>
  <si>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</si>
  <si>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</si>
  <si>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</si>
  <si>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</si>
  <si>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</si>
  <si>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</si>
  <si>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</si>
  <si>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</si>
  <si>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</si>
  <si>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</si>
  <si>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</si>
  <si>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</si>
  <si>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</si>
  <si>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</si>
  <si>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</si>
  <si>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</si>
  <si>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</si>
  <si>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</si>
  <si>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</si>
  <si>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</si>
  <si>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</si>
  <si>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</si>
  <si>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</si>
  <si>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</si>
  <si>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</si>
  <si>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</si>
  <si>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</si>
  <si>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</si>
  <si>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</si>
  <si>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</si>
  <si>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</si>
  <si>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</si>
  <si>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</si>
  <si>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</si>
  <si>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</si>
  <si>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</si>
  <si>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</si>
  <si>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</si>
  <si>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</si>
  <si>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</si>
  <si>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</si>
  <si>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</si>
  <si>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</si>
  <si>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</si>
  <si>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</si>
  <si>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</si>
  <si>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</si>
  <si>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</si>
  <si>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</si>
  <si>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</si>
  <si>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</si>
  <si>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</si>
  <si>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</si>
  <si>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</si>
  <si>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</si>
  <si>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</si>
  <si>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</si>
  <si>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</si>
  <si>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</si>
  <si>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</si>
  <si>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</si>
  <si>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</si>
  <si>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</si>
  <si>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</si>
  <si>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</si>
  <si>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</si>
  <si>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</si>
  <si>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</si>
  <si>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</si>
  <si>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</si>
  <si>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</si>
  <si>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</si>
  <si>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</si>
  <si>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</si>
  <si>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</si>
  <si>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</si>
  <si>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</si>
  <si>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</si>
  <si>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</si>
  <si>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</si>
  <si>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</si>
  <si>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</si>
  <si>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</si>
  <si>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</si>
  <si>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</si>
  <si>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</si>
  <si>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</si>
  <si>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</si>
  <si>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</si>
  <si>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</si>
  <si>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</si>
  <si>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</si>
  <si>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</si>
  <si>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</si>
  <si>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</si>
  <si>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</si>
  <si>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</si>
  <si>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</si>
  <si>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</si>
  <si>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</si>
  <si>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</si>
  <si>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</si>
  <si>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</si>
  <si>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</si>
  <si>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</si>
  <si>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</si>
  <si>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</si>
  <si>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</si>
  <si>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</si>
  <si>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</si>
  <si>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</si>
  <si>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</si>
  <si>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</si>
  <si>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</si>
  <si>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</si>
  <si>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</si>
  <si>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</si>
  <si>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</si>
  <si>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</si>
  <si>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</si>
  <si>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</si>
  <si>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</si>
  <si>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</si>
  <si>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</si>
  <si>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</si>
  <si>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</si>
  <si>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</si>
  <si>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</si>
  <si>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</si>
  <si>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</si>
  <si>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</si>
  <si>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</si>
  <si>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</si>
  <si>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</si>
  <si>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</si>
  <si>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</si>
  <si>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</si>
  <si>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</si>
  <si>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</si>
  <si>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</si>
  <si>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</si>
  <si>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</si>
  <si>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</si>
  <si>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</si>
  <si>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</si>
  <si>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</si>
  <si>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</si>
  <si>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</si>
  <si>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</si>
  <si>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</si>
  <si>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</si>
  <si>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</si>
  <si>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</si>
  <si>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</si>
  <si>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</si>
  <si>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</si>
  <si>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</si>
  <si>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</si>
  <si>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</si>
  <si>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</si>
  <si>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</si>
  <si>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</si>
  <si>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</si>
  <si>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</si>
  <si>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</si>
  <si>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</si>
  <si>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</si>
  <si>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</si>
  <si>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</si>
  <si>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</si>
  <si>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</si>
  <si>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</si>
  <si>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</si>
  <si>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</si>
  <si>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</si>
  <si>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</si>
  <si>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</si>
  <si>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</si>
  <si>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</si>
  <si>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</si>
  <si>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</si>
  <si>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</si>
  <si>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</si>
  <si>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</si>
  <si>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</si>
  <si>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</si>
  <si>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</si>
  <si>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</si>
  <si>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</si>
  <si>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</si>
  <si>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</si>
  <si>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</si>
  <si>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</si>
  <si>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</si>
  <si>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</si>
  <si>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</si>
  <si>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</si>
  <si>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</si>
  <si>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</si>
  <si>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</si>
  <si>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</si>
  <si>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</si>
  <si>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</si>
  <si>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</si>
  <si>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</si>
  <si>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</si>
  <si>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</si>
  <si>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</si>
  <si>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</si>
  <si>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</si>
  <si>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</si>
  <si>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</si>
  <si>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</si>
  <si>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</si>
  <si>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</si>
  <si>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</si>
  <si>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</si>
  <si>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</si>
  <si>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</si>
  <si>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</si>
  <si>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</si>
  <si>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</si>
  <si>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</si>
  <si>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</si>
  <si>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</si>
  <si>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</si>
  <si>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</si>
  <si>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</si>
  <si>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</si>
  <si>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</si>
  <si>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</si>
  <si>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</si>
  <si>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</si>
  <si>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</si>
  <si>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</si>
  <si>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</si>
  <si>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</si>
  <si>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</si>
  <si>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</si>
  <si>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</si>
  <si>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</si>
  <si>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</si>
  <si>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</si>
  <si>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</si>
  <si>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</si>
  <si>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</si>
  <si>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</si>
  <si>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</si>
  <si>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</si>
  <si>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</si>
  <si>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</si>
  <si>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</si>
  <si>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</si>
  <si>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</si>
  <si>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</si>
  <si>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</si>
  <si>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</si>
  <si>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</si>
  <si>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</si>
  <si>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</si>
  <si>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</si>
  <si>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</si>
  <si>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</si>
  <si>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</si>
  <si>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</si>
  <si>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</si>
  <si>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</si>
  <si>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</si>
  <si>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</si>
  <si>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</si>
  <si>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</si>
  <si>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</si>
  <si>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</si>
  <si>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</si>
  <si>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</si>
  <si>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</si>
  <si>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</si>
  <si>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</si>
  <si>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</si>
  <si>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</si>
  <si>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</si>
  <si>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</si>
  <si>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</si>
  <si>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</si>
  <si>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</si>
  <si>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</si>
  <si>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</si>
  <si>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</si>
  <si>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</si>
  <si>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</si>
  <si>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</si>
  <si>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</si>
  <si>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</si>
  <si>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</si>
  <si>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</si>
  <si>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</si>
  <si>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</si>
  <si>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</si>
  <si>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</si>
  <si>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</si>
  <si>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</si>
  <si>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</si>
  <si>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</si>
  <si>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</si>
  <si>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</si>
  <si>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</si>
  <si>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</si>
  <si>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</si>
  <si>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</si>
  <si>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</si>
  <si>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</si>
  <si>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</si>
  <si>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</si>
  <si>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</si>
  <si>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</si>
  <si>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</si>
  <si>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</si>
  <si>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</si>
  <si>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</si>
  <si>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</si>
  <si>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</si>
  <si>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</si>
  <si>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</si>
  <si>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</si>
  <si>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</si>
  <si>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</si>
  <si>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</si>
  <si>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</si>
  <si>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</si>
  <si>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</si>
  <si>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</si>
  <si>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</si>
  <si>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</si>
  <si>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</si>
  <si>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</si>
  <si>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</si>
  <si>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</si>
  <si>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</si>
  <si>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</si>
  <si>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</si>
  <si>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</si>
  <si>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</si>
  <si>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</si>
  <si>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</si>
  <si>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</si>
  <si>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</si>
  <si>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</si>
  <si>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</si>
  <si>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</si>
  <si>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</si>
  <si>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</si>
  <si>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</si>
  <si>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</si>
  <si>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</si>
  <si>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</si>
  <si>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</si>
  <si>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</si>
  <si>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</si>
  <si>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</si>
  <si>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</si>
  <si>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</si>
  <si>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</si>
  <si>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</si>
  <si>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</si>
  <si>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</si>
  <si>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</si>
  <si>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</si>
  <si>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</si>
  <si>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</si>
  <si>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</si>
  <si>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</si>
  <si>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</si>
  <si>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</si>
  <si>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</si>
  <si>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</si>
  <si>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</si>
  <si>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</si>
  <si>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</si>
  <si>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</si>
  <si>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</si>
  <si>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</si>
  <si>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</si>
  <si>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</si>
  <si>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</si>
  <si>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</si>
  <si>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</si>
  <si>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</si>
  <si>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</si>
  <si>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</si>
  <si>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</si>
  <si>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</si>
  <si>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</si>
  <si>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</si>
  <si>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</si>
  <si>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</si>
  <si>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</si>
  <si>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</si>
  <si>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</si>
  <si>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</si>
  <si>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</si>
  <si>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</si>
  <si>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</si>
  <si>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</si>
  <si>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</si>
  <si>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</si>
  <si>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</si>
  <si>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</si>
  <si>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</si>
  <si>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</si>
  <si>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</si>
  <si>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</si>
  <si>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</si>
  <si>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</si>
  <si>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</si>
  <si>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</si>
  <si>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</si>
  <si>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</si>
  <si>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</si>
  <si>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</si>
  <si>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</si>
  <si>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</si>
  <si>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</si>
  <si>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</si>
  <si>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</si>
  <si>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</si>
  <si>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</si>
  <si>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</si>
  <si>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</si>
  <si>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</si>
  <si>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</si>
  <si>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</si>
  <si>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</si>
  <si>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</si>
  <si>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</si>
  <si>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</si>
  <si>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</si>
  <si>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</si>
  <si>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</si>
  <si>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</si>
  <si>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</si>
  <si>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</si>
  <si>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</si>
  <si>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</si>
  <si>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</si>
  <si>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</si>
  <si>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</si>
  <si>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</si>
  <si>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</si>
  <si>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</si>
  <si>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</si>
  <si>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</si>
  <si>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</si>
  <si>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</si>
  <si>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</si>
  <si>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</si>
  <si>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</si>
  <si>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</si>
  <si>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</si>
  <si>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</si>
  <si>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</si>
  <si>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</si>
  <si>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</si>
  <si>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</si>
  <si>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</si>
  <si>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</si>
  <si>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</si>
  <si>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</si>
  <si>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</si>
  <si>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</si>
  <si>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</si>
  <si>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</si>
  <si>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</si>
  <si>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</si>
  <si>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</si>
  <si>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</si>
  <si>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</si>
  <si>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</si>
  <si>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</si>
  <si>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</si>
  <si>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</si>
  <si>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</si>
  <si>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</si>
  <si>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</si>
  <si>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</si>
  <si>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</si>
  <si>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</si>
  <si>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</si>
  <si>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</si>
  <si>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</si>
  <si>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</si>
  <si>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</si>
  <si>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</si>
  <si>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</si>
  <si>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</si>
  <si>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</si>
  <si>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</si>
  <si>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</si>
  <si>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</si>
  <si>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</si>
  <si>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</si>
  <si>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</si>
  <si>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</si>
  <si>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</si>
  <si>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</si>
  <si>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</si>
  <si>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</si>
  <si>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</si>
  <si>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</si>
  <si>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</si>
  <si>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</si>
  <si>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</si>
  <si>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</si>
  <si>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</si>
  <si>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</si>
  <si>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</si>
  <si>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</si>
  <si>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</si>
  <si>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</si>
  <si>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</si>
  <si>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</si>
  <si>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</si>
  <si>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</si>
  <si>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</si>
  <si>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</si>
  <si>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</si>
  <si>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</si>
  <si>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</si>
  <si>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</si>
  <si>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</si>
  <si>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</si>
  <si>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</si>
  <si>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</si>
  <si>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</si>
  <si>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</si>
  <si>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</si>
  <si>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</si>
  <si>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</si>
  <si>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</si>
  <si>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</si>
  <si>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</si>
  <si>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</si>
  <si>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</si>
  <si>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</si>
  <si>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</si>
  <si>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</si>
  <si>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</si>
  <si>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</si>
  <si>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</si>
  <si>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</si>
  <si>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</si>
  <si>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</si>
  <si>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</si>
  <si>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</si>
  <si>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</si>
  <si>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</si>
  <si>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</si>
  <si>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</si>
  <si>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</si>
  <si>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</si>
  <si>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</si>
  <si>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</si>
  <si>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</si>
  <si>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</si>
  <si>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</si>
  <si>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</si>
  <si>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</si>
  <si>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</si>
  <si>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</si>
  <si>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</si>
  <si>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</si>
  <si>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</si>
  <si>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</si>
  <si>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</si>
  <si>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</si>
  <si>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</si>
  <si>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</si>
  <si>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</si>
  <si>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</si>
  <si>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</si>
  <si>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</si>
  <si>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</si>
  <si>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</si>
  <si>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</si>
  <si>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</si>
  <si>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</si>
  <si>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</si>
  <si>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</si>
  <si>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</si>
  <si>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</si>
  <si>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</si>
  <si>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</si>
  <si>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</si>
  <si>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</si>
  <si>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</si>
  <si>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</si>
  <si>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</si>
  <si>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</si>
  <si>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</si>
  <si>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</si>
  <si>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</si>
  <si>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</si>
  <si>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</si>
  <si>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</si>
  <si>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</si>
  <si>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</si>
  <si>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</si>
  <si>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</si>
  <si>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</si>
  <si>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</si>
  <si>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</si>
  <si>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</si>
  <si>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</si>
  <si>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</si>
  <si>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</si>
  <si>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</si>
  <si>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</si>
  <si>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</si>
  <si>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</si>
  <si>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</si>
  <si>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</si>
  <si>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</si>
  <si>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</si>
  <si>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</si>
  <si>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</si>
  <si>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</si>
  <si>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</si>
  <si>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</si>
  <si>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</si>
  <si>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</si>
  <si>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</si>
  <si>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</si>
  <si>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</si>
  <si>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</si>
  <si>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</si>
  <si>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</si>
  <si>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</si>
  <si>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</si>
  <si>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</si>
  <si>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</si>
  <si>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</si>
  <si>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</si>
  <si>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</si>
  <si>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</si>
  <si>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</si>
  <si>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</si>
  <si>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</si>
  <si>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</si>
  <si>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</si>
  <si>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</si>
  <si>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</si>
  <si>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</si>
  <si>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</si>
  <si>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</si>
  <si>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</si>
  <si>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</si>
  <si>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</si>
  <si>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</si>
  <si>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</si>
  <si>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</si>
  <si>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</si>
  <si>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</si>
  <si>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</si>
  <si>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</si>
  <si>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</si>
  <si>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</si>
  <si>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</si>
  <si>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</si>
  <si>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</si>
  <si>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</si>
  <si>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</si>
  <si>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</si>
  <si>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</si>
  <si>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</si>
  <si>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</si>
  <si>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</si>
  <si>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</si>
  <si>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</si>
  <si>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</si>
  <si>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</si>
  <si>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</si>
  <si>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</si>
  <si>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</si>
  <si>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</si>
  <si>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</si>
  <si>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</si>
  <si>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</si>
  <si>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</si>
  <si>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</si>
  <si>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</si>
  <si>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</si>
  <si>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</si>
  <si>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</si>
  <si>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</si>
  <si>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</si>
  <si>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</si>
  <si>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</si>
  <si>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</si>
  <si>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</si>
  <si>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</si>
  <si>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</si>
  <si>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</si>
  <si>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</si>
  <si>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</si>
  <si>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</si>
  <si>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</si>
  <si>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</si>
  <si>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</si>
  <si>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</si>
  <si>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</si>
  <si>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</si>
  <si>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</si>
  <si>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</si>
  <si>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</si>
  <si>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</si>
  <si>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</si>
  <si>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</si>
  <si>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</si>
  <si>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</si>
  <si>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</si>
  <si>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</si>
  <si>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</si>
  <si>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</si>
  <si>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</si>
  <si>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</si>
  <si>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</si>
  <si>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</si>
  <si>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</si>
  <si>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</si>
  <si>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</si>
  <si>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</si>
  <si>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</si>
  <si>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</si>
  <si>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</si>
  <si>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</si>
  <si>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</si>
  <si>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</si>
  <si>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</si>
  <si>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</si>
  <si>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</si>
  <si>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</si>
  <si>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</si>
  <si>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</si>
  <si>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</si>
  <si>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</si>
  <si>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</si>
  <si>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</si>
  <si>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</si>
  <si>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</si>
  <si>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</si>
  <si>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</si>
  <si>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</si>
  <si>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</si>
  <si>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</si>
  <si>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</si>
  <si>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</si>
  <si>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</si>
  <si>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</si>
  <si>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</si>
  <si>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</si>
  <si>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</si>
  <si>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</si>
  <si>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</si>
  <si>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</si>
  <si>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</si>
  <si>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</si>
  <si>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</si>
  <si>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</si>
  <si>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</si>
  <si>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</si>
  <si>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</si>
  <si>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</si>
  <si>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</si>
  <si>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</si>
  <si>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</si>
  <si>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</si>
  <si>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</si>
  <si>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</si>
  <si>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</si>
  <si>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</si>
  <si>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</si>
  <si>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</si>
  <si>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</si>
  <si>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</si>
  <si>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</si>
  <si>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</si>
  <si>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</si>
  <si>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</si>
  <si>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</si>
  <si>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</si>
  <si>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</si>
  <si>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</si>
  <si>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</si>
  <si>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</si>
  <si>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</si>
  <si>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</si>
  <si>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</si>
  <si>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</si>
  <si>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</si>
  <si>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</si>
  <si>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</si>
  <si>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</si>
  <si>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</si>
  <si>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</si>
  <si>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</si>
  <si>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</si>
  <si>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</si>
  <si>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</si>
  <si>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</si>
  <si>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</si>
  <si>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</si>
  <si>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</si>
  <si>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</si>
  <si>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</si>
  <si>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</si>
  <si>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</si>
  <si>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</si>
  <si>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</si>
  <si>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</si>
  <si>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</si>
  <si>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</si>
  <si>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</si>
  <si>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</si>
  <si>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</si>
  <si>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</si>
  <si>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</si>
  <si>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</si>
  <si>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</si>
  <si>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</si>
  <si>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</si>
  <si>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</si>
  <si>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</si>
  <si>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</si>
  <si>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</si>
  <si>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</si>
  <si>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</si>
  <si>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</si>
  <si>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</si>
  <si>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</si>
  <si>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</si>
  <si>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</si>
  <si>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</si>
  <si>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</si>
  <si>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</si>
  <si>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</si>
  <si>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</si>
  <si>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</si>
  <si>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</si>
  <si>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</si>
  <si>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</si>
  <si>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</si>
  <si>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</si>
  <si>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</si>
  <si>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</si>
  <si>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</si>
  <si>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</si>
  <si>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</si>
  <si>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</si>
  <si>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</si>
  <si>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</si>
  <si>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</si>
  <si>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</si>
  <si>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</si>
  <si>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</si>
  <si>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</si>
  <si>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</si>
  <si>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</si>
  <si>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</si>
  <si>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</si>
  <si>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</si>
  <si>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</si>
  <si>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</si>
  <si>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</si>
  <si>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</si>
  <si>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</si>
  <si>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</si>
  <si>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</si>
  <si>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</si>
  <si>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</si>
  <si>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</si>
  <si>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</si>
  <si>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</si>
  <si>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</si>
  <si>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</si>
  <si>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</si>
  <si>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</si>
  <si>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</si>
  <si>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</si>
  <si>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</si>
  <si>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</si>
  <si>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</si>
  <si>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</si>
  <si>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</si>
  <si>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</si>
  <si>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</si>
  <si>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</si>
  <si>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</si>
  <si>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</si>
  <si>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</si>
  <si>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</si>
  <si>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</si>
  <si>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</si>
  <si>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</si>
  <si>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</si>
  <si>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</si>
  <si>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</si>
  <si>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</si>
  <si>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</si>
  <si>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</si>
  <si>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</si>
  <si>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</si>
  <si>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</si>
  <si>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</si>
  <si>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</si>
  <si>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</si>
  <si>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</si>
  <si>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</si>
  <si>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</si>
  <si>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</si>
  <si>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</si>
  <si>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</si>
  <si>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</si>
  <si>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</si>
  <si>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</si>
  <si>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</si>
  <si>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</si>
  <si>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</si>
  <si>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</si>
  <si>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</si>
  <si>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</si>
  <si>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</si>
  <si>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</si>
  <si>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</si>
  <si>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</si>
  <si>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</si>
  <si>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</si>
  <si>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</si>
  <si>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</si>
  <si>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</si>
  <si>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</si>
  <si>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</si>
  <si>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</si>
  <si>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</si>
  <si>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</si>
  <si>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</si>
  <si>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</si>
  <si>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</si>
  <si>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</si>
  <si>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</si>
  <si>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</si>
  <si>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</si>
  <si>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</si>
  <si>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</si>
  <si>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</si>
  <si>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</si>
  <si>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</si>
  <si>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</si>
  <si>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</si>
  <si>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</si>
  <si>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</si>
  <si>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</si>
  <si>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</si>
  <si>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</si>
  <si>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</si>
  <si>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</si>
  <si>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</si>
  <si>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</si>
  <si>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</si>
  <si>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</si>
  <si>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</si>
  <si>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</si>
  <si>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</si>
  <si>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</si>
  <si>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</si>
  <si>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</si>
  <si>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</si>
  <si>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</si>
  <si>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</si>
  <si>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</si>
  <si>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</si>
  <si>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</si>
  <si>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</si>
  <si>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</si>
  <si>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</si>
  <si>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</si>
  <si>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</si>
  <si>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</si>
  <si>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</si>
  <si>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</si>
  <si>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</si>
  <si>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</si>
  <si>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</si>
  <si>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</si>
  <si>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</si>
  <si>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</si>
  <si>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</si>
  <si>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</si>
  <si>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</si>
  <si>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</si>
  <si>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</si>
  <si>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</si>
  <si>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</si>
  <si>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</si>
  <si>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</si>
  <si>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</si>
  <si>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</si>
  <si>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</si>
  <si>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</si>
  <si>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</si>
  <si>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</si>
  <si>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</si>
  <si>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</si>
  <si>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</si>
  <si>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</si>
  <si>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</si>
  <si>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</si>
  <si>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</si>
  <si>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</si>
  <si>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</si>
  <si>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</si>
  <si>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</si>
  <si>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</si>
  <si>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</si>
  <si>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</si>
  <si>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</si>
  <si>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</si>
  <si>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</si>
  <si>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</si>
  <si>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</si>
  <si>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</si>
  <si>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</si>
  <si>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</si>
  <si>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</si>
  <si>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</si>
  <si>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</si>
  <si>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</si>
  <si>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</si>
  <si>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</si>
  <si>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</si>
  <si>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</si>
  <si>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</si>
  <si>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</si>
  <si>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</si>
  <si>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</si>
  <si>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</si>
  <si>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</si>
  <si>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</si>
  <si>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</si>
  <si>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</si>
  <si>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</si>
  <si>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</si>
  <si>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</si>
  <si>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</si>
  <si>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</si>
  <si>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</si>
  <si>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</si>
  <si>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</si>
  <si>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</si>
  <si>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</si>
  <si>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</si>
  <si>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</si>
  <si>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</si>
  <si>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</si>
  <si>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</si>
  <si>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</si>
  <si>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</si>
  <si>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</si>
  <si>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</si>
  <si>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</si>
  <si>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</si>
  <si>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</si>
  <si>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</si>
  <si>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</si>
  <si>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</si>
  <si>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</si>
  <si>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</si>
  <si>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</si>
  <si>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</si>
  <si>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</si>
  <si>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</si>
  <si>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</si>
  <si>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</si>
  <si>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</si>
  <si>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</si>
  <si>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</si>
  <si>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</si>
  <si>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</si>
  <si>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</si>
  <si>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</si>
  <si>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</si>
  <si>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</si>
  <si>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</si>
  <si>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</si>
  <si>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</si>
  <si>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</si>
  <si>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</si>
  <si>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</si>
  <si>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</si>
  <si>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</si>
  <si>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</si>
  <si>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</si>
  <si>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</si>
  <si>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</si>
  <si>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</si>
  <si>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</si>
  <si>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</si>
  <si>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</si>
  <si>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</si>
  <si>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</si>
  <si>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</si>
  <si>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</si>
  <si>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</si>
  <si>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</si>
  <si>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</si>
  <si>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</si>
  <si>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</si>
  <si>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</si>
  <si>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</si>
  <si>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</si>
  <si>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</si>
  <si>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</si>
  <si>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</si>
  <si>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</si>
  <si>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</si>
  <si>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</si>
  <si>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</si>
  <si>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</si>
  <si>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</si>
  <si>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</si>
  <si>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</si>
  <si>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</si>
  <si>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</si>
  <si>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</si>
  <si>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</si>
  <si>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</si>
  <si>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</si>
  <si>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</si>
  <si>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</si>
  <si>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</si>
  <si>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</si>
  <si>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</si>
  <si>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</si>
  <si>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</si>
  <si>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</si>
  <si>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</si>
  <si>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</si>
  <si>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</si>
  <si>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</si>
  <si>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</si>
  <si>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</si>
  <si>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</si>
  <si>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</si>
  <si>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</si>
  <si>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</si>
  <si>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</si>
  <si>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</si>
  <si>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</si>
  <si>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</si>
  <si>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</si>
  <si>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</si>
  <si>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</si>
  <si>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</si>
  <si>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</si>
  <si>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</si>
  <si>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</si>
  <si>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</si>
  <si>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</si>
  <si>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</si>
  <si>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</si>
  <si>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</si>
  <si>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</si>
  <si>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</si>
  <si>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</si>
  <si>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</si>
  <si>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</si>
  <si>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</si>
  <si>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</si>
  <si>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</si>
  <si>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</si>
  <si>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</si>
  <si>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</si>
  <si>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</si>
  <si>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</si>
  <si>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</si>
  <si>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</si>
  <si>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</si>
  <si>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</si>
  <si>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</si>
  <si>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</si>
  <si>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</si>
  <si>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</si>
  <si>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</si>
  <si>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</si>
  <si>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</si>
  <si>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</si>
  <si>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</si>
  <si>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</si>
  <si>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</si>
  <si>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</si>
  <si>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</si>
  <si>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</si>
  <si>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</si>
  <si>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</si>
  <si>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</si>
  <si>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</si>
  <si>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</si>
  <si>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</si>
  <si>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</si>
  <si>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</si>
  <si>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</si>
  <si>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</si>
  <si>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</si>
  <si>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</si>
  <si>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</si>
  <si>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</si>
  <si>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</si>
  <si>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</si>
  <si>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</si>
  <si>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</si>
  <si>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</si>
  <si>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</si>
  <si>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</si>
  <si>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</si>
  <si>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</si>
  <si>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</si>
  <si>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</si>
  <si>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</si>
  <si>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</si>
  <si>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</si>
  <si>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</si>
  <si>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</si>
  <si>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</si>
  <si>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</si>
  <si>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</si>
  <si>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</si>
  <si>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</si>
  <si>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</si>
  <si>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</si>
  <si>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</si>
  <si>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</si>
  <si>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</si>
  <si>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</si>
  <si>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</si>
  <si>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</si>
  <si>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</si>
  <si>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</si>
  <si>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</si>
  <si>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</si>
  <si>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</si>
  <si>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</si>
  <si>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</si>
  <si>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</si>
  <si>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</si>
  <si>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</si>
  <si>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</si>
  <si>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</si>
  <si>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</si>
  <si>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</si>
  <si>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</si>
  <si>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</si>
  <si>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</si>
  <si>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</si>
  <si>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</si>
  <si>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</si>
  <si>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</si>
  <si>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</si>
  <si>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</si>
  <si>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</si>
  <si>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</si>
  <si>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</si>
  <si>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</si>
  <si>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</si>
  <si>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</si>
  <si>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</si>
  <si>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</si>
  <si>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</si>
  <si>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</si>
  <si>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</si>
  <si>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</si>
  <si>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</si>
  <si>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</si>
  <si>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</si>
  <si>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</si>
  <si>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</si>
  <si>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</si>
  <si>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</si>
  <si>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</si>
  <si>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</si>
  <si>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</si>
  <si>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</si>
  <si>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</si>
  <si>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</si>
  <si>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</si>
  <si>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</si>
  <si>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</si>
  <si>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</si>
  <si>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</si>
  <si>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</si>
  <si>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</si>
  <si>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</si>
  <si>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</si>
  <si>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</si>
  <si>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</si>
  <si>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</si>
  <si>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</si>
  <si>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</si>
  <si>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</si>
  <si>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</si>
  <si>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</si>
  <si>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</si>
  <si>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</si>
  <si>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</si>
  <si>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</si>
  <si>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</si>
  <si>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</si>
  <si>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</si>
  <si>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</si>
  <si>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</si>
  <si>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</si>
  <si>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</si>
  <si>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</si>
  <si>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</si>
  <si>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</si>
  <si>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</si>
  <si>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</si>
  <si>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</si>
  <si>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</si>
  <si>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</si>
  <si>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</si>
  <si>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</si>
  <si>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</si>
  <si>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</si>
  <si>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</si>
  <si>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</si>
  <si>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</si>
  <si>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</si>
  <si>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</si>
  <si>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</si>
  <si>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</si>
  <si>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</si>
  <si>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</si>
  <si>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</si>
  <si>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</si>
  <si>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</si>
  <si>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</si>
  <si>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</si>
  <si>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</si>
  <si>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</si>
  <si>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</si>
  <si>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</si>
  <si>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</si>
  <si>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</si>
  <si>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</si>
  <si>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</si>
  <si>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</si>
  <si>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</si>
  <si>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</si>
  <si>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</si>
  <si>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</si>
  <si>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</si>
  <si>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</si>
  <si>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</si>
  <si>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</si>
  <si>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</si>
  <si>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</si>
  <si>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</si>
  <si>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</si>
  <si>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</si>
  <si>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</si>
  <si>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</si>
  <si>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</si>
  <si>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</si>
  <si>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</si>
  <si>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</si>
  <si>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</si>
  <si>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</si>
  <si>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</si>
  <si>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</si>
  <si>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</si>
  <si>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</si>
  <si>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</si>
  <si>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</si>
  <si>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</si>
  <si>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</si>
  <si>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</si>
  <si>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</si>
  <si>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</si>
  <si>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</si>
  <si>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</si>
  <si>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</si>
  <si>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</si>
  <si>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</si>
  <si>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</si>
  <si>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</si>
  <si>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</si>
  <si>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</si>
  <si>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</si>
  <si>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</si>
  <si>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</si>
  <si>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</si>
  <si>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</si>
  <si>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</si>
  <si>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</si>
  <si>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</si>
  <si>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</si>
  <si>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</si>
  <si>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</si>
  <si>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</si>
  <si>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</si>
  <si>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</si>
  <si>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</si>
  <si>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</si>
  <si>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</si>
  <si>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</si>
  <si>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</si>
  <si>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</si>
  <si>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</si>
  <si>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</si>
  <si>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</si>
  <si>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</si>
  <si>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</si>
  <si>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</si>
  <si>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</si>
  <si>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</si>
  <si>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</si>
  <si>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</si>
  <si>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</si>
  <si>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</si>
  <si>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</si>
  <si>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</si>
  <si>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</si>
  <si>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</si>
  <si>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</si>
  <si>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</si>
  <si>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</si>
  <si>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</si>
  <si>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</si>
  <si>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</si>
  <si>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</si>
  <si>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</si>
  <si>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</si>
  <si>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</si>
  <si>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</si>
  <si>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</si>
  <si>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</si>
  <si>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</si>
  <si>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</si>
  <si>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</si>
  <si>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</si>
  <si>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</si>
  <si>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</si>
  <si>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</si>
  <si>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</si>
  <si>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</si>
  <si>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</si>
  <si>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</si>
  <si>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</si>
  <si>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</si>
  <si>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</si>
  <si>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</si>
  <si>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</si>
  <si>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</si>
  <si>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</si>
  <si>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</si>
  <si>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</si>
  <si>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</si>
  <si>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</si>
  <si>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</si>
  <si>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</si>
  <si>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</si>
  <si>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</si>
  <si>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</si>
  <si>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</si>
  <si>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</si>
  <si>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</si>
  <si>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</si>
  <si>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</si>
  <si>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</si>
  <si>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</si>
  <si>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</si>
  <si>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</si>
  <si>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</si>
  <si>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</si>
  <si>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</si>
  <si>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</si>
  <si>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</si>
  <si>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</si>
  <si>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</si>
  <si>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</si>
  <si>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</si>
  <si>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</si>
  <si>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</si>
  <si>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</si>
  <si>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</si>
  <si>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</si>
  <si>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</si>
  <si>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</si>
  <si>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</si>
  <si>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</si>
  <si>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</si>
  <si>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</si>
  <si>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</si>
  <si>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</si>
  <si>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</si>
  <si>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</si>
  <si>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</si>
  <si>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</si>
  <si>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</si>
  <si>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</si>
  <si>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</si>
  <si>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</si>
  <si>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</si>
  <si>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</si>
  <si>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</si>
  <si>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</si>
  <si>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</si>
  <si>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</si>
  <si>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</si>
  <si>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</si>
  <si>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</si>
  <si>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</si>
  <si>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</si>
  <si>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</si>
  <si>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</si>
  <si>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</si>
  <si>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</si>
  <si>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</si>
  <si>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</si>
  <si>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</si>
  <si>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</si>
  <si>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</si>
  <si>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</si>
  <si>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</si>
  <si>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</si>
  <si>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</si>
  <si>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</si>
  <si>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</si>
  <si>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</si>
  <si>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</si>
  <si>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</si>
  <si>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</si>
  <si>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</si>
  <si>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</si>
  <si>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</si>
  <si>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</si>
  <si>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</si>
  <si>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</si>
  <si>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</si>
  <si>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</si>
  <si>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</si>
  <si>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</si>
  <si>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</si>
  <si>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</si>
  <si>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</si>
  <si>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</si>
  <si>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</si>
  <si>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</si>
  <si>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</si>
  <si>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</si>
  <si>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</si>
  <si>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</si>
  <si>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</si>
  <si>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</si>
  <si>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</si>
  <si>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</si>
  <si>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</si>
  <si>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</si>
  <si>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</si>
  <si>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</si>
  <si>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</si>
  <si>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</si>
  <si>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</si>
  <si>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</si>
  <si>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</si>
  <si>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</si>
  <si>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</si>
  <si>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</si>
  <si>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</si>
  <si>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</si>
  <si>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</si>
  <si>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</si>
  <si>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</si>
  <si>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</si>
  <si>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</si>
  <si>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</si>
  <si>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</si>
  <si>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</si>
  <si>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</si>
  <si>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</si>
  <si>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</si>
  <si>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</si>
  <si>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</si>
  <si>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</si>
  <si>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</si>
  <si>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</si>
  <si>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</si>
  <si>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</si>
  <si>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</si>
  <si>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</si>
  <si>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</si>
  <si>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</si>
  <si>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</si>
  <si>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</si>
  <si>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</si>
  <si>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</si>
  <si>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</si>
  <si>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</si>
  <si>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</si>
  <si>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</si>
  <si>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</si>
  <si>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</si>
  <si>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</si>
  <si>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</si>
  <si>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</si>
  <si>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</si>
  <si>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</si>
  <si>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</si>
  <si>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</si>
  <si>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</si>
  <si>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</si>
  <si>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</si>
  <si>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</si>
  <si>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</si>
  <si>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</si>
  <si>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</si>
  <si>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</si>
  <si>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</si>
  <si>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</si>
  <si>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</si>
  <si>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</si>
  <si>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</si>
  <si>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</si>
  <si>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</si>
  <si>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</si>
  <si>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</si>
  <si>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</si>
  <si>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</si>
  <si>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</si>
  <si>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</si>
  <si>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</si>
  <si>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</si>
  <si>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</si>
  <si>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</si>
  <si>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</si>
  <si>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</si>
  <si>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</si>
  <si>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</si>
  <si>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</si>
  <si>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</si>
  <si>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</si>
  <si>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</si>
  <si>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</si>
  <si>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</si>
  <si>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</si>
  <si>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</si>
  <si>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</si>
  <si>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</si>
  <si>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</si>
  <si>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</si>
  <si>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</si>
  <si>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</si>
  <si>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</si>
  <si>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</si>
  <si>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</si>
  <si>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</si>
  <si>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</si>
  <si>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</si>
  <si>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</si>
  <si>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</si>
  <si>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</si>
  <si>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</si>
  <si>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</si>
  <si>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</si>
  <si>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</si>
  <si>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</si>
  <si>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</si>
  <si>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</si>
  <si>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</si>
  <si>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</si>
  <si>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</si>
  <si>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</si>
  <si>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</si>
  <si>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</si>
  <si>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</si>
  <si>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</si>
  <si>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</si>
  <si>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</si>
  <si>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</si>
  <si>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</si>
  <si>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</si>
  <si>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</si>
  <si>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</si>
  <si>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</si>
  <si>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</si>
  <si>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</si>
  <si>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</si>
  <si>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</si>
  <si>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</si>
  <si>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</si>
  <si>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</si>
  <si>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</si>
  <si>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</si>
  <si>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</si>
  <si>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</si>
  <si>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</si>
  <si>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</si>
  <si>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</si>
  <si>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</si>
  <si>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</si>
  <si>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</si>
  <si>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</si>
  <si>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</si>
  <si>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</si>
  <si>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</si>
  <si>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</si>
  <si>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</si>
  <si>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</si>
  <si>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</si>
  <si>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</si>
  <si>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</si>
  <si>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</si>
  <si>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</si>
  <si>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</si>
  <si>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</si>
  <si>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</si>
  <si>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</si>
  <si>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</si>
  <si>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</si>
  <si>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</si>
  <si>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</si>
  <si>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</si>
  <si>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</si>
  <si>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</si>
  <si>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</si>
  <si>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</si>
  <si>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</si>
  <si>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</si>
  <si>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</si>
  <si>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</si>
  <si>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</si>
  <si>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</si>
  <si>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</si>
  <si>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</si>
  <si>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</si>
  <si>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</si>
  <si>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</si>
  <si>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</si>
  <si>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</si>
  <si>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</si>
  <si>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</si>
  <si>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</si>
  <si>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</si>
  <si>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</si>
  <si>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</si>
  <si>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</si>
  <si>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</si>
  <si>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</si>
  <si>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</si>
  <si>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</si>
  <si>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</si>
  <si>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</si>
  <si>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</si>
  <si>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</si>
  <si>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</si>
  <si>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</si>
  <si>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</si>
  <si>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</si>
  <si>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</si>
  <si>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</si>
  <si>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</si>
  <si>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</si>
  <si>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</si>
  <si>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</si>
  <si>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</si>
  <si>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</si>
  <si>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</si>
  <si>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</si>
  <si>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</si>
  <si>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</si>
  <si>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</si>
  <si>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</si>
  <si>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</si>
  <si>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</si>
  <si>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</si>
  <si>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</si>
  <si>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</si>
  <si>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</si>
  <si>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</si>
  <si>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</si>
  <si>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</si>
  <si>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</si>
  <si>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</si>
  <si>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</si>
  <si>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</si>
  <si>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</si>
  <si>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</si>
  <si>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</si>
  <si>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</si>
  <si>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</si>
  <si>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</si>
  <si>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</si>
  <si>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</si>
  <si>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</si>
  <si>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</si>
  <si>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</si>
  <si>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</si>
  <si>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</si>
  <si>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</si>
  <si>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</si>
  <si>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</si>
  <si>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</si>
  <si>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</si>
  <si>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</si>
  <si>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</si>
  <si>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</si>
  <si>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</si>
  <si>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</si>
  <si>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</si>
  <si>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</si>
  <si>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</si>
  <si>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</si>
  <si>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</si>
  <si>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</si>
  <si>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</si>
  <si>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</si>
  <si>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</si>
  <si>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</si>
  <si>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</si>
  <si>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</si>
  <si>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</si>
  <si>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</si>
  <si>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</si>
  <si>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</si>
  <si>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</si>
  <si>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</si>
  <si>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</si>
  <si>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</si>
  <si>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</si>
  <si>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</si>
  <si>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</si>
  <si>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</si>
  <si>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</si>
  <si>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</si>
  <si>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</si>
  <si>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</si>
  <si>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</si>
  <si>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</si>
  <si>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</si>
  <si>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</si>
  <si>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</si>
  <si>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</si>
  <si>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</si>
  <si>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</si>
  <si>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</si>
  <si>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</si>
  <si>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</si>
  <si>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</si>
  <si>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</si>
  <si>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</si>
  <si>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</si>
  <si>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</si>
  <si>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</si>
  <si>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</si>
  <si>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</si>
  <si>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</si>
  <si>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</si>
  <si>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</si>
  <si>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</si>
  <si>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</si>
  <si>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</si>
  <si>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</si>
  <si>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</si>
  <si>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</si>
  <si>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</si>
  <si>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</si>
  <si>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</si>
  <si>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</si>
  <si>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</si>
  <si>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</si>
  <si>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</si>
  <si>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</si>
  <si>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</si>
  <si>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</si>
  <si>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</si>
  <si>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</si>
  <si>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</si>
  <si>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</si>
  <si>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</si>
  <si>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</si>
  <si>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</si>
  <si>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</si>
  <si>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</si>
  <si>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</si>
  <si>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</si>
  <si>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</si>
  <si>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</si>
  <si>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</si>
  <si>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</si>
  <si>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</si>
  <si>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</si>
  <si>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</si>
  <si>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</si>
  <si>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</si>
  <si>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</si>
  <si>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</si>
  <si>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</si>
  <si>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</si>
  <si>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</si>
  <si>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</si>
  <si>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</si>
  <si>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</si>
  <si>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</si>
  <si>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</si>
  <si>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</si>
  <si>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</si>
  <si>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</si>
  <si>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</si>
  <si>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</si>
  <si>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</si>
  <si>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</si>
  <si>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</si>
  <si>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</si>
  <si>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</si>
  <si>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</si>
  <si>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</si>
  <si>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</si>
  <si>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</si>
  <si>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</si>
  <si>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</si>
  <si>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</si>
  <si>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</si>
  <si>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</si>
  <si>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</si>
  <si>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</si>
  <si>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</si>
  <si>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</si>
  <si>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</si>
  <si>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</si>
  <si>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</si>
  <si>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</si>
  <si>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</si>
  <si>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</si>
  <si>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</si>
  <si>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</si>
  <si>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</si>
  <si>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</si>
  <si>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</si>
  <si>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</si>
  <si>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</si>
  <si>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</si>
  <si>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</si>
  <si>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</si>
  <si>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</si>
  <si>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</si>
  <si>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</si>
  <si>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</si>
  <si>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</si>
  <si>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</si>
  <si>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</si>
  <si>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</si>
  <si>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</si>
  <si>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</si>
  <si>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</si>
  <si>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</si>
  <si>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</si>
  <si>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</si>
  <si>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</si>
  <si>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</si>
  <si>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</si>
  <si>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</si>
  <si>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</si>
  <si>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</si>
  <si>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</si>
  <si>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</si>
  <si>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</si>
  <si>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</si>
  <si>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</si>
  <si>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</si>
  <si>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</si>
  <si>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</si>
  <si>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</si>
  <si>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</si>
  <si>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</si>
  <si>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</si>
  <si>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</si>
  <si>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</si>
  <si>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</si>
  <si>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</si>
  <si>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</si>
  <si>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</si>
  <si>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</si>
  <si>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</si>
  <si>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</si>
  <si>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</si>
  <si>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</si>
  <si>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</si>
  <si>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</si>
  <si>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</si>
  <si>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</si>
  <si>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</si>
  <si>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</si>
  <si>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</si>
  <si>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</si>
  <si>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</si>
  <si>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</si>
  <si>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</si>
  <si>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</si>
  <si>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</si>
  <si>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</si>
  <si>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</si>
  <si>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</si>
  <si>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</si>
  <si>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</si>
  <si>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</si>
  <si>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</si>
  <si>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</si>
  <si>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</si>
  <si>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</si>
  <si>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</si>
  <si>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</si>
  <si>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</si>
  <si>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</si>
  <si>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</si>
  <si>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</si>
  <si>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</si>
  <si>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</si>
  <si>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</si>
  <si>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</si>
  <si>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</si>
  <si>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</si>
  <si>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</si>
  <si>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</si>
  <si>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</si>
  <si>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</si>
  <si>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</si>
  <si>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</si>
  <si>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</si>
  <si>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</si>
  <si>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</si>
  <si>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</si>
  <si>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</si>
  <si>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</si>
  <si>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</si>
  <si>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</si>
  <si>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</si>
  <si>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</si>
  <si>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</si>
  <si>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</si>
  <si>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</si>
  <si>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</si>
  <si>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</si>
  <si>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</si>
  <si>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</si>
  <si>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</si>
  <si>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</si>
  <si>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</si>
  <si>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</si>
  <si>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</si>
  <si>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</si>
  <si>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</si>
  <si>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</si>
  <si>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</si>
  <si>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</si>
  <si>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</si>
  <si>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</si>
  <si>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</si>
  <si>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</si>
  <si>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</si>
  <si>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</si>
  <si>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</si>
  <si>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</si>
  <si>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</si>
  <si>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</si>
  <si>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</si>
  <si>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</si>
  <si>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</si>
  <si>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</si>
  <si>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</si>
  <si>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</si>
  <si>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</si>
  <si>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</si>
  <si>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</si>
  <si>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</si>
  <si>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</si>
  <si>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</si>
  <si>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</si>
  <si>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</si>
  <si>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</si>
  <si>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</si>
  <si>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</si>
  <si>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</si>
  <si>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</si>
  <si>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</si>
  <si>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</si>
  <si>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</si>
  <si>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</si>
  <si>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</si>
  <si>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</si>
  <si>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</si>
  <si>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</si>
  <si>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</si>
  <si>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</si>
  <si>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</si>
  <si>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</si>
  <si>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</si>
  <si>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</si>
  <si>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</si>
  <si>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</si>
  <si>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</si>
  <si>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</si>
  <si>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</si>
  <si>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</si>
  <si>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</si>
  <si>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</si>
  <si>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</si>
  <si>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</si>
  <si>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</si>
  <si>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</si>
  <si>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</si>
  <si>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</si>
  <si>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</si>
  <si>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</si>
  <si>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</si>
  <si>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</si>
  <si>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</si>
  <si>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</si>
  <si>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</si>
  <si>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</si>
  <si>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</si>
  <si>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</si>
  <si>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</si>
  <si>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</si>
  <si>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</si>
  <si>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</si>
  <si>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</si>
  <si>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</si>
  <si>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</si>
  <si>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</si>
  <si>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</si>
  <si>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</si>
  <si>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</si>
  <si>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</si>
  <si>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</si>
  <si>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</si>
  <si>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</si>
  <si>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</si>
  <si>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</si>
  <si>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</si>
  <si>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</si>
  <si>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</si>
  <si>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</si>
  <si>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</si>
  <si>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</si>
  <si>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</si>
  <si>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</si>
  <si>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</si>
  <si>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</si>
  <si>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</si>
  <si>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</si>
  <si>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</si>
  <si>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</si>
  <si>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</si>
  <si>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</si>
  <si>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</si>
  <si>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</si>
  <si>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</si>
  <si>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</si>
  <si>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</si>
  <si>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</si>
  <si>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</si>
  <si>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</si>
  <si>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</si>
  <si>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</si>
  <si>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</si>
  <si>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</si>
  <si>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</si>
  <si>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</si>
  <si>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</si>
  <si>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</si>
  <si>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</si>
  <si>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</si>
  <si>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</si>
  <si>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</si>
  <si>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</si>
  <si>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</si>
  <si>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</si>
  <si>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</si>
  <si>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</si>
  <si>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</si>
  <si>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</si>
  <si>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</si>
  <si>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</si>
  <si>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</si>
  <si>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</si>
  <si>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</si>
  <si>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</si>
  <si>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</si>
  <si>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</si>
  <si>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</si>
  <si>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</si>
  <si>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</si>
  <si>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</si>
  <si>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</si>
  <si>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</si>
  <si>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</si>
  <si>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</si>
  <si>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</si>
  <si>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</si>
  <si>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</si>
  <si>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</si>
  <si>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</si>
  <si>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</si>
  <si>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</si>
  <si>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</si>
  <si>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</si>
  <si>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</si>
  <si>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</si>
  <si>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</si>
  <si>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</si>
  <si>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</si>
  <si>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</si>
  <si>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</si>
  <si>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</si>
  <si>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</si>
  <si>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</si>
  <si>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</si>
  <si>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</si>
  <si>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</si>
  <si>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</si>
  <si>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</si>
  <si>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</si>
  <si>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</si>
  <si>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</si>
  <si>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</si>
  <si>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</si>
  <si>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</si>
  <si>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</si>
  <si>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</si>
  <si>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</si>
  <si>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</si>
  <si>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</si>
  <si>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</si>
  <si>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</si>
  <si>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</si>
  <si>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</si>
  <si>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</si>
  <si>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</si>
  <si>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</si>
  <si>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</si>
  <si>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</si>
  <si>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</si>
  <si>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</si>
  <si>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</si>
  <si>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</si>
  <si>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</si>
  <si>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</si>
  <si>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</si>
  <si>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</si>
  <si>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</si>
  <si>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</si>
  <si>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</si>
  <si>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</si>
  <si>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</si>
  <si>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</si>
  <si>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</si>
  <si>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</si>
  <si>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</si>
  <si>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</si>
  <si>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</si>
  <si>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</si>
  <si>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</si>
  <si>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</si>
  <si>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</si>
  <si>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</si>
  <si>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</si>
  <si>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</si>
  <si>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</si>
  <si>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</si>
  <si>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</si>
  <si>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</si>
  <si>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</si>
  <si>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</si>
  <si>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</si>
  <si>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</si>
  <si>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</si>
  <si>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</si>
  <si>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</si>
  <si>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</si>
  <si>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</si>
  <si>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</si>
  <si>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</si>
  <si>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</si>
  <si>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</si>
  <si>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</si>
  <si>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</si>
  <si>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</si>
  <si>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</si>
  <si>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</si>
  <si>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</si>
  <si>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</si>
  <si>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</si>
  <si>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</si>
  <si>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</si>
  <si>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</si>
  <si>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</si>
  <si>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</si>
  <si>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</si>
  <si>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</si>
  <si>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</si>
  <si>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</si>
  <si>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</si>
  <si>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</si>
  <si>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</si>
  <si>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</si>
  <si>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</si>
  <si>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</si>
  <si>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</si>
  <si>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</si>
  <si>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</si>
  <si>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</si>
  <si>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</si>
  <si>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</si>
  <si>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</si>
  <si>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</si>
  <si>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</si>
  <si>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</si>
  <si>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</si>
  <si>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</si>
  <si>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</si>
  <si>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</si>
  <si>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</si>
  <si>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</si>
  <si>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</si>
  <si>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</si>
  <si>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</si>
  <si>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</si>
  <si>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</si>
  <si>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</si>
  <si>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</si>
  <si>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</si>
  <si>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</si>
  <si>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</si>
  <si>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</si>
  <si>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</si>
  <si>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</si>
  <si>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</si>
  <si>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</si>
  <si>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</si>
  <si>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</si>
  <si>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</si>
  <si>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</si>
  <si>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</si>
  <si>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</si>
  <si>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</si>
  <si>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</si>
  <si>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</si>
  <si>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</si>
  <si>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</si>
  <si>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</si>
  <si>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</si>
  <si>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</si>
  <si>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</si>
  <si>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</si>
  <si>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</si>
  <si>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</si>
  <si>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</si>
  <si>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</si>
  <si>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</si>
  <si>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</si>
  <si>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</si>
  <si>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</si>
  <si>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</si>
  <si>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</si>
  <si>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</si>
  <si>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</si>
  <si>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</si>
  <si>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</si>
  <si>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</si>
  <si>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</si>
  <si>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</si>
  <si>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</si>
  <si>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</si>
  <si>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</si>
  <si>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</si>
  <si>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</si>
  <si>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</si>
  <si>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</si>
  <si>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</si>
  <si>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</si>
  <si>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</si>
  <si>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</si>
  <si>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</si>
  <si>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</si>
  <si>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</si>
  <si>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</si>
  <si>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</si>
  <si>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</si>
  <si>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</si>
  <si>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</si>
  <si>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</si>
  <si>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</si>
  <si>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</si>
  <si>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</si>
  <si>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</si>
  <si>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</si>
  <si>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</si>
  <si>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</si>
  <si>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</si>
  <si>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</si>
  <si>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</si>
  <si>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</si>
  <si>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</si>
  <si>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</si>
  <si>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</si>
  <si>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</si>
  <si>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</si>
  <si>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</si>
  <si>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</si>
  <si>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</si>
  <si>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</si>
  <si>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</si>
  <si>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</si>
  <si>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</si>
  <si>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</si>
  <si>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</si>
  <si>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</si>
  <si>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</si>
  <si>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</si>
  <si>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</si>
  <si>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</si>
  <si>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</si>
  <si>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</si>
  <si>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</si>
  <si>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</si>
  <si>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</si>
  <si>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</si>
  <si>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</si>
  <si>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</si>
  <si>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</si>
  <si>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</si>
  <si>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</si>
  <si>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</si>
  <si>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</si>
  <si>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</si>
  <si>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</si>
  <si>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</si>
  <si>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</si>
  <si>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</si>
  <si>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</si>
  <si>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</si>
  <si>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</si>
  <si>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</si>
  <si>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</si>
  <si>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</si>
  <si>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</si>
  <si>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</si>
  <si>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</si>
  <si>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</si>
  <si>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</si>
  <si>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</si>
  <si>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</si>
  <si>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</si>
  <si>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</si>
  <si>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</si>
  <si>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</si>
  <si>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</si>
  <si>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</si>
  <si>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</si>
  <si>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</si>
  <si>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</si>
  <si>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</si>
  <si>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</si>
  <si>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</si>
  <si>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</si>
  <si>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</si>
  <si>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</si>
  <si>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</si>
  <si>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</si>
  <si>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</si>
  <si>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</si>
  <si>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</si>
  <si>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</si>
  <si>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</si>
  <si>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</si>
  <si>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</si>
  <si>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</si>
  <si>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</si>
  <si>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</si>
  <si>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</si>
  <si>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</si>
  <si>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</si>
  <si>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</si>
  <si>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</si>
  <si>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</si>
  <si>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</si>
  <si>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</si>
  <si>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</si>
  <si>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</si>
  <si>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</si>
  <si>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</si>
  <si>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</si>
  <si>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</si>
  <si>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</si>
  <si>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</si>
  <si>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</si>
  <si>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</si>
  <si>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</si>
  <si>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</si>
  <si>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</si>
  <si>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</si>
  <si>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</si>
  <si>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</si>
  <si>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</si>
  <si>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</si>
  <si>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</si>
  <si>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</si>
  <si>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</si>
  <si>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</si>
  <si>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</si>
  <si>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</si>
  <si>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</si>
  <si>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</si>
  <si>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</si>
  <si>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</si>
  <si>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</si>
  <si>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</si>
  <si>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</si>
  <si>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</si>
  <si>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</si>
  <si>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</si>
  <si>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</si>
  <si>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</si>
  <si>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</si>
  <si>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</si>
  <si>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</si>
  <si>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</si>
  <si>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</si>
  <si>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</si>
  <si>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</si>
  <si>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</si>
  <si>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</si>
  <si>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</si>
  <si>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</si>
  <si>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</si>
  <si>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</si>
  <si>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</si>
  <si>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</si>
  <si>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</si>
  <si>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</si>
  <si>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</si>
  <si>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</si>
  <si>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</si>
  <si>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</si>
  <si>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</si>
  <si>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</si>
  <si>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</si>
  <si>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</si>
  <si>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</si>
  <si>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</si>
  <si>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</si>
  <si>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</si>
  <si>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</si>
  <si>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</si>
  <si>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</si>
  <si>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</si>
  <si>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</si>
  <si>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</si>
  <si>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</si>
  <si>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</si>
  <si>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</si>
  <si>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</si>
  <si>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</si>
  <si>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</si>
  <si>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</si>
  <si>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</si>
  <si>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</si>
  <si>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</si>
  <si>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</si>
  <si>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</si>
  <si>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</si>
  <si>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</si>
  <si>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</si>
  <si>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</si>
  <si>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</si>
  <si>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</si>
  <si>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</si>
  <si>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</si>
  <si>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</si>
  <si>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</si>
  <si>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</si>
  <si>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</si>
  <si>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</si>
  <si>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</si>
  <si>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</si>
  <si>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</si>
  <si>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</si>
  <si>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</si>
  <si>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</si>
  <si>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</si>
  <si>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</si>
  <si>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</si>
  <si>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</si>
  <si>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</si>
  <si>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</si>
  <si>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</si>
  <si>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</si>
  <si>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</si>
  <si>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</si>
  <si>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</si>
  <si>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</si>
  <si>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</si>
  <si>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</si>
  <si>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</si>
  <si>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</si>
  <si>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</si>
  <si>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</si>
  <si>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</si>
  <si>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</si>
  <si>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</si>
  <si>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</si>
  <si>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</si>
  <si>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</si>
  <si>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</si>
  <si>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</si>
  <si>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</si>
  <si>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</si>
  <si>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</si>
  <si>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</si>
  <si>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</si>
  <si>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</si>
  <si>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</si>
  <si>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</si>
  <si>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</si>
  <si>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</si>
  <si>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</si>
  <si>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</si>
  <si>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</si>
  <si>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</si>
  <si>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</si>
  <si>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</si>
  <si>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</si>
  <si>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</si>
  <si>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</si>
  <si>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</si>
  <si>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</si>
  <si>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</si>
  <si>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</si>
  <si>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</si>
  <si>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</si>
  <si>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</si>
  <si>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</si>
  <si>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</si>
  <si>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</si>
  <si>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</si>
  <si>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</si>
  <si>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</si>
  <si>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</si>
  <si>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</si>
  <si>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</si>
  <si>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</si>
  <si>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</si>
  <si>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</si>
  <si>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</si>
  <si>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</si>
  <si>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</si>
  <si>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</si>
  <si>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</si>
  <si>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</si>
  <si>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</si>
  <si>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</si>
  <si>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</si>
  <si>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</si>
  <si>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</si>
  <si>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</si>
  <si>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</si>
  <si>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</si>
  <si>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</si>
  <si>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</si>
  <si>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</si>
  <si>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</si>
  <si>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</si>
  <si>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</si>
  <si>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</si>
  <si>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</si>
  <si>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</si>
  <si>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</si>
  <si>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</si>
  <si>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</si>
  <si>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</si>
  <si>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</si>
  <si>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</si>
  <si>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</si>
  <si>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</si>
  <si>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</si>
  <si>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</si>
  <si>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</si>
  <si>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</si>
  <si>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</si>
  <si>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</si>
  <si>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</si>
  <si>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</si>
  <si>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</si>
  <si>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</si>
  <si>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</si>
  <si>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</si>
  <si>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</si>
  <si>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</si>
  <si>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</si>
  <si>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</si>
  <si>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</si>
  <si>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</si>
  <si>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</si>
  <si>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</si>
  <si>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</si>
  <si>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</si>
  <si>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</si>
  <si>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</si>
  <si>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</si>
  <si>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</si>
  <si>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</si>
  <si>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</si>
  <si>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</si>
  <si>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</si>
  <si>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</si>
  <si>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</si>
  <si>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</si>
  <si>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</si>
  <si>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</si>
  <si>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</si>
  <si>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</si>
  <si>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</si>
  <si>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</si>
  <si>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</si>
  <si>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</si>
  <si>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</si>
  <si>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</si>
  <si>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</si>
  <si>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</si>
  <si>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</si>
  <si>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</si>
  <si>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</si>
  <si>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</si>
  <si>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</si>
  <si>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</si>
  <si>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</si>
  <si>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</si>
  <si>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</si>
  <si>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</si>
  <si>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</si>
  <si>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</si>
  <si>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</si>
  <si>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</si>
  <si>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</si>
  <si>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</si>
  <si>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</si>
  <si>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</si>
  <si>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</si>
  <si>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</si>
  <si>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</si>
  <si>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</si>
  <si>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</si>
  <si>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</si>
  <si>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</si>
  <si>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</si>
  <si>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</si>
  <si>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</si>
  <si>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</si>
  <si>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</si>
  <si>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</si>
  <si>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</si>
  <si>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</si>
  <si>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</si>
  <si>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</si>
  <si>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</si>
  <si>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</si>
  <si>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</si>
  <si>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</si>
  <si>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</si>
  <si>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</si>
  <si>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</si>
  <si>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</si>
  <si>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</si>
  <si>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</si>
  <si>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</si>
  <si>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</si>
  <si>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</si>
  <si>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</si>
  <si>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</si>
  <si>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</si>
  <si>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</si>
  <si>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</si>
  <si>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</si>
  <si>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</si>
  <si>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</si>
  <si>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</si>
  <si>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</si>
  <si>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</si>
  <si>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</si>
  <si>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</si>
  <si>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</si>
  <si>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</si>
  <si>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</si>
  <si>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</si>
  <si>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</si>
  <si>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</si>
  <si>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</si>
  <si>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</si>
  <si>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</si>
  <si>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</si>
  <si>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</si>
  <si>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</si>
  <si>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</si>
  <si>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</si>
  <si>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</si>
  <si>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</si>
  <si>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</si>
  <si>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</si>
  <si>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</si>
  <si>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</si>
  <si>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</si>
  <si>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</si>
  <si>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</si>
  <si>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</si>
  <si>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</si>
  <si>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</si>
  <si>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</si>
  <si>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</si>
  <si>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</si>
  <si>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</si>
  <si>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</si>
  <si>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</si>
  <si>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</si>
  <si>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</si>
  <si>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</si>
  <si>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</si>
  <si>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</si>
  <si>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</si>
  <si>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</si>
  <si>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</si>
  <si>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</si>
  <si>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</si>
  <si>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</si>
  <si>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</si>
  <si>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</si>
  <si>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</si>
  <si>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</si>
  <si>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</si>
  <si>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</si>
  <si>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</si>
  <si>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</si>
  <si>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</si>
  <si>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</si>
  <si>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</si>
  <si>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</si>
  <si>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</si>
  <si>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</si>
  <si>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</si>
  <si>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</si>
  <si>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</si>
  <si>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</si>
  <si>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</si>
  <si>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</si>
  <si>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</si>
  <si>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</si>
  <si>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</si>
  <si>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</si>
  <si>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</si>
  <si>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</si>
  <si>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</si>
  <si>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</si>
  <si>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</si>
  <si>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</si>
  <si>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</si>
  <si>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</si>
  <si>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</si>
  <si>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</si>
  <si>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</si>
  <si>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</si>
  <si>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</si>
  <si>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</si>
  <si>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</si>
  <si>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</si>
  <si>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</si>
  <si>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</si>
  <si>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</si>
  <si>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</si>
  <si>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</si>
  <si>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</si>
  <si>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</si>
  <si>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</si>
  <si>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</si>
  <si>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</si>
  <si>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</si>
  <si>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</si>
  <si>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</si>
  <si>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</si>
  <si>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</si>
  <si>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</si>
  <si>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</si>
  <si>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</si>
  <si>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</si>
  <si>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</si>
  <si>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</si>
  <si>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</si>
  <si>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</si>
  <si>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</si>
  <si>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</si>
  <si>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</si>
  <si>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</si>
  <si>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</si>
  <si>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</si>
  <si>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</si>
  <si>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</si>
  <si>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</si>
  <si>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</si>
  <si>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</si>
  <si>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</si>
  <si>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</si>
  <si>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</si>
  <si>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</si>
  <si>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</si>
  <si>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</si>
  <si>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</si>
  <si>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</si>
  <si>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</si>
  <si>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</si>
  <si>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</si>
  <si>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</si>
  <si>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</si>
  <si>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</si>
  <si>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</si>
  <si>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</si>
  <si>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</si>
  <si>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</si>
  <si>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</si>
  <si>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</si>
  <si>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</si>
  <si>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</si>
  <si>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</si>
  <si>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</si>
  <si>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</si>
  <si>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</si>
  <si>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</si>
  <si>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</si>
  <si>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</si>
  <si>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</si>
  <si>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</si>
  <si>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</si>
  <si>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</si>
  <si>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</si>
  <si>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</si>
  <si>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</si>
  <si>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</si>
  <si>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</si>
  <si>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</si>
  <si>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</si>
  <si>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</si>
  <si>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</si>
  <si>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</si>
  <si>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</si>
  <si>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</si>
  <si>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</si>
  <si>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</si>
  <si>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</si>
  <si>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</si>
  <si>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</si>
  <si>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</si>
  <si>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</si>
  <si>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</si>
  <si>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</si>
  <si>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</si>
  <si>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</si>
  <si>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</si>
  <si>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</si>
  <si>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</si>
  <si>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</si>
  <si>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</si>
  <si>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</si>
  <si>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</si>
  <si>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</si>
  <si>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</si>
  <si>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</si>
  <si>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</si>
  <si>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</si>
  <si>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</si>
  <si>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</si>
  <si>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</si>
  <si>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</si>
  <si>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</si>
  <si>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</si>
  <si>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</si>
  <si>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</si>
  <si>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</si>
  <si>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</si>
  <si>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</si>
  <si>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</si>
  <si>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</si>
  <si>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</si>
  <si>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</si>
  <si>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</si>
  <si>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</si>
  <si>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</si>
  <si>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</si>
  <si>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</si>
  <si>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</si>
  <si>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</si>
  <si>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</si>
  <si>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</si>
  <si>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</si>
  <si>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</si>
  <si>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</si>
  <si>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</si>
  <si>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</si>
  <si>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</si>
  <si>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</si>
  <si>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</si>
  <si>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</si>
  <si>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</si>
  <si>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</si>
  <si>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</si>
  <si>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</si>
  <si>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</si>
  <si>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</si>
  <si>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</si>
  <si>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</si>
  <si>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</si>
  <si>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</si>
  <si>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</si>
  <si>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</si>
  <si>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</si>
  <si>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</si>
  <si>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</si>
  <si>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</si>
  <si>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</si>
  <si>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</si>
  <si>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</si>
  <si>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</si>
  <si>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</si>
  <si>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</si>
  <si>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</si>
  <si>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</si>
  <si>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</si>
  <si>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</si>
  <si>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</si>
  <si>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</si>
  <si>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</si>
  <si>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</si>
  <si>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</si>
  <si>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</si>
  <si>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</si>
  <si>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</si>
  <si>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</si>
  <si>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</si>
  <si>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</si>
  <si>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</si>
  <si>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</si>
  <si>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</si>
  <si>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</si>
  <si>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</si>
  <si>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</si>
  <si>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</si>
  <si>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</si>
  <si>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</si>
  <si>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</si>
  <si>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</si>
  <si>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</si>
  <si>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</si>
  <si>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</si>
  <si>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</si>
  <si>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</si>
  <si>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</si>
  <si>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</si>
  <si>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</si>
  <si>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</si>
  <si>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</si>
  <si>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</si>
  <si>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</si>
  <si>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</si>
  <si>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</si>
  <si>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</si>
  <si>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</si>
  <si>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</si>
  <si>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</si>
  <si>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</si>
  <si>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</si>
  <si>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</si>
  <si>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</si>
  <si>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</si>
  <si>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</si>
  <si>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</si>
  <si>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</si>
  <si>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</si>
  <si>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</si>
  <si>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</si>
  <si>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</si>
  <si>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</si>
  <si>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</si>
  <si>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</si>
  <si>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</si>
  <si>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</si>
  <si>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</si>
  <si>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</si>
  <si>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</si>
  <si>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</si>
  <si>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</si>
  <si>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</si>
  <si>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</si>
  <si>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</si>
  <si>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</si>
  <si>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</si>
  <si>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</si>
  <si>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</si>
  <si>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</si>
  <si>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</si>
  <si>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</si>
  <si>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</si>
  <si>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</si>
  <si>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</si>
  <si>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</si>
  <si>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</si>
  <si>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</si>
  <si>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</si>
  <si>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</si>
  <si>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</si>
  <si>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</si>
  <si>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</si>
  <si>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</si>
  <si>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</si>
  <si>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</si>
  <si>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</si>
  <si>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</si>
  <si>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</si>
  <si>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</si>
  <si>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</si>
  <si>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</si>
  <si>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</si>
  <si>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</si>
  <si>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</si>
  <si>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</si>
  <si>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</si>
  <si>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</si>
  <si>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</si>
  <si>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</si>
  <si>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</si>
  <si>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</si>
  <si>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</si>
  <si>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</si>
  <si>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</si>
  <si>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</si>
  <si>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</si>
  <si>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</si>
  <si>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</si>
  <si>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</si>
  <si>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</si>
  <si>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</si>
  <si>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</si>
  <si>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</si>
  <si>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</si>
  <si>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</si>
  <si>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</si>
  <si>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</si>
  <si>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</si>
  <si>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</si>
  <si>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</si>
  <si>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</si>
  <si>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</si>
  <si>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</si>
  <si>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</si>
  <si>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</si>
  <si>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</si>
  <si>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</si>
  <si>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</si>
  <si>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</si>
  <si>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</si>
  <si>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</si>
  <si>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</si>
  <si>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</si>
  <si>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</si>
  <si>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</si>
  <si>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</si>
  <si>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</si>
  <si>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</si>
  <si>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</si>
  <si>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</si>
  <si>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</si>
  <si>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</si>
  <si>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</si>
  <si>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</si>
  <si>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</si>
  <si>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</si>
  <si>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</si>
  <si>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</si>
  <si>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</si>
  <si>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</si>
  <si>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</si>
  <si>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</si>
  <si>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</si>
  <si>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</si>
  <si>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</si>
  <si>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</si>
  <si>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</si>
  <si>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</si>
  <si>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</si>
  <si>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</si>
  <si>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</si>
  <si>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</si>
  <si>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</si>
  <si>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</si>
  <si>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</si>
  <si>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</si>
  <si>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</si>
  <si>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</si>
  <si>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</si>
  <si>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</si>
  <si>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</si>
  <si>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</si>
  <si>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</si>
  <si>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</si>
  <si>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</si>
  <si>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</si>
  <si>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</si>
  <si>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</si>
  <si>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</si>
  <si>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</si>
  <si>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</si>
  <si>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</si>
  <si>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</si>
  <si>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</si>
  <si>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</si>
  <si>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</si>
  <si>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</si>
  <si>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</si>
  <si>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</si>
  <si>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</si>
  <si>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</si>
  <si>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</si>
  <si>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</si>
  <si>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</si>
  <si>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</si>
  <si>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</si>
  <si>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</si>
  <si>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</si>
  <si>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</si>
  <si>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</si>
  <si>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</si>
  <si>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</si>
  <si>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</si>
  <si>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</si>
  <si>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</si>
  <si>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</si>
  <si>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</si>
  <si>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</si>
  <si>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</si>
  <si>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</si>
  <si>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</si>
  <si>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</si>
  <si>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</si>
  <si>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</si>
  <si>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</si>
  <si>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</si>
  <si>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</si>
  <si>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</si>
  <si>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</si>
  <si>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</si>
  <si>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</si>
  <si>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</si>
  <si>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</si>
  <si>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</si>
  <si>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</si>
  <si>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</si>
  <si>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</si>
  <si>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</si>
  <si>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</si>
  <si>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</si>
  <si>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</si>
  <si>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</si>
  <si>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</si>
  <si>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</si>
  <si>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</si>
  <si>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</si>
  <si>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</si>
  <si>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</si>
  <si>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</si>
  <si>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</si>
  <si>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</si>
  <si>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</si>
  <si>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</si>
  <si>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</si>
  <si>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</si>
  <si>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</si>
  <si>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</si>
  <si>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</si>
  <si>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</si>
  <si>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</si>
  <si>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</si>
  <si>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</si>
  <si>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</si>
  <si>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</si>
  <si>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</si>
  <si>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</si>
  <si>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</si>
  <si>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</si>
  <si>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</si>
  <si>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</si>
  <si>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</si>
  <si>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</si>
  <si>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</si>
  <si>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</si>
  <si>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</si>
  <si>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</si>
  <si>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</si>
  <si>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</si>
  <si>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</si>
  <si>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</si>
  <si>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</si>
  <si>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</si>
  <si>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</si>
  <si>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</si>
  <si>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</si>
  <si>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</si>
  <si>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</si>
  <si>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</si>
  <si>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</si>
  <si>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</si>
  <si>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</si>
  <si>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</si>
  <si>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</si>
  <si>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</si>
  <si>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</si>
  <si>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</si>
  <si>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</si>
  <si>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</si>
  <si>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</si>
  <si>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</si>
  <si>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</si>
  <si>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</si>
  <si>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</si>
  <si>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</si>
  <si>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</si>
  <si>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</si>
  <si>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</si>
  <si>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</si>
  <si>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</si>
  <si>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</si>
  <si>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</si>
  <si>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</si>
  <si>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</si>
  <si>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</si>
  <si>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</si>
  <si>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</si>
  <si>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</si>
  <si>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</si>
  <si>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</si>
  <si>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</si>
  <si>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</si>
  <si>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</si>
  <si>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</si>
  <si>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</si>
  <si>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</si>
  <si>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</si>
  <si>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</si>
  <si>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</si>
  <si>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</si>
  <si>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</si>
  <si>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</si>
  <si>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</si>
  <si>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</si>
  <si>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</si>
  <si>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</si>
  <si>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</si>
  <si>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</si>
  <si>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</si>
  <si>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</si>
  <si>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</si>
  <si>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</si>
  <si>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</si>
  <si>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</si>
  <si>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</si>
  <si>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</si>
  <si>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</si>
  <si>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</si>
  <si>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</si>
  <si>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</si>
  <si>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</si>
  <si>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</si>
  <si>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</si>
  <si>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</si>
  <si>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</si>
  <si>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</si>
  <si>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</si>
  <si>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</si>
  <si>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</si>
  <si>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</si>
  <si>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</si>
  <si>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</si>
  <si>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</si>
  <si>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</si>
  <si>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</si>
  <si>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</si>
  <si>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</si>
  <si>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</si>
  <si>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</si>
  <si>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</si>
  <si>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</si>
  <si>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</si>
  <si>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</si>
  <si>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</si>
  <si>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</si>
  <si>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</si>
  <si>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</si>
  <si>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</si>
  <si>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</si>
  <si>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</si>
  <si>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</si>
  <si>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</si>
  <si>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</si>
  <si>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</si>
  <si>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</si>
  <si>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</si>
  <si>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</si>
  <si>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</si>
  <si>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</si>
  <si>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</si>
  <si>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</si>
  <si>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</si>
  <si>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</si>
  <si>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</si>
  <si>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</si>
  <si>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</si>
  <si>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</si>
  <si>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</si>
  <si>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</si>
  <si>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</si>
  <si>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</si>
  <si>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</si>
  <si>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</si>
  <si>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</si>
  <si>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</si>
  <si>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</si>
  <si>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</si>
  <si>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</si>
  <si>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</si>
  <si>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</si>
  <si>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</si>
  <si>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</si>
  <si>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</si>
  <si>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</si>
  <si>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</si>
  <si>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</si>
  <si>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</si>
  <si>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</si>
  <si>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</si>
  <si>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</si>
  <si>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</si>
  <si>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</si>
  <si>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</si>
  <si>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</si>
  <si>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</si>
  <si>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</si>
  <si>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</si>
  <si>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</si>
  <si>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</si>
  <si>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</si>
  <si>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</si>
  <si>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</si>
  <si>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</si>
  <si>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</si>
  <si>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</si>
  <si>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</si>
  <si>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</si>
  <si>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</si>
  <si>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</si>
  <si>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</si>
  <si>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</si>
  <si>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</si>
  <si>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</si>
  <si>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</si>
  <si>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</si>
  <si>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</si>
  <si>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</si>
  <si>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</si>
  <si>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</si>
  <si>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</si>
  <si>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</si>
  <si>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</si>
  <si>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</si>
  <si>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</si>
  <si>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</si>
  <si>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</si>
  <si>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</si>
  <si>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</si>
  <si>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</si>
  <si>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</si>
  <si>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</si>
  <si>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</si>
  <si>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</si>
  <si>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</si>
  <si>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</si>
  <si>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</si>
  <si>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</si>
  <si>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</si>
  <si>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</si>
  <si>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</si>
  <si>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</si>
  <si>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</si>
  <si>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</si>
  <si>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</si>
  <si>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</si>
  <si>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</si>
  <si>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</si>
  <si>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</si>
  <si>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</si>
  <si>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</si>
  <si>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</si>
  <si>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</si>
  <si>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</si>
  <si>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</si>
  <si>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</si>
  <si>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</si>
  <si>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</si>
  <si>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</si>
  <si>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</si>
  <si>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</si>
  <si>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</si>
  <si>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</si>
  <si>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</si>
  <si>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</si>
  <si>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</si>
  <si>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</si>
  <si>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</si>
  <si>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</si>
  <si>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</si>
  <si>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</si>
  <si>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</si>
  <si>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</si>
  <si>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</si>
  <si>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</si>
  <si>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</si>
  <si>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</si>
  <si>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</si>
  <si>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</si>
  <si>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</si>
  <si>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</si>
  <si>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</si>
  <si>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</si>
  <si>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</si>
  <si>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</si>
  <si>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</si>
  <si>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</si>
  <si>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</si>
  <si>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</si>
  <si>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</si>
  <si>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</si>
  <si>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</si>
  <si>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</si>
  <si>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</si>
  <si>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</si>
  <si>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</si>
  <si>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</si>
  <si>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</si>
  <si>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</si>
  <si>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</si>
  <si>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</si>
  <si>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</si>
  <si>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</si>
  <si>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</si>
  <si>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</si>
  <si>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</si>
  <si>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</si>
  <si>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</si>
  <si>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</si>
  <si>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</si>
  <si>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</si>
  <si>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</si>
  <si>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</si>
  <si>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</si>
  <si>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</si>
  <si>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</si>
  <si>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</si>
  <si>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</si>
  <si>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</si>
  <si>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</si>
  <si>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</si>
  <si>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</si>
  <si>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</si>
  <si>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</si>
  <si>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</si>
  <si>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</si>
  <si>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</si>
  <si>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</si>
  <si>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</si>
  <si>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</si>
  <si>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</si>
  <si>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</si>
  <si>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</si>
  <si>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</si>
  <si>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</si>
  <si>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</si>
  <si>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</si>
  <si>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</si>
  <si>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</si>
  <si>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</si>
  <si>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</si>
  <si>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</si>
  <si>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</si>
  <si>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</si>
  <si>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</si>
  <si>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</si>
  <si>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</si>
  <si>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</si>
  <si>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</si>
  <si>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</si>
  <si>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</si>
  <si>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</si>
  <si>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</si>
  <si>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</si>
  <si>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</si>
  <si>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</si>
  <si>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</si>
  <si>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</si>
  <si>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</si>
  <si>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</si>
  <si>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</si>
  <si>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</si>
  <si>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</si>
  <si>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</si>
  <si>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</si>
  <si>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</si>
  <si>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</si>
  <si>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</si>
  <si>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</si>
  <si>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</si>
  <si>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</si>
  <si>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</si>
  <si>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</si>
  <si>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</si>
  <si>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</si>
  <si>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</si>
  <si>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</si>
  <si>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</si>
  <si>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</si>
  <si>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</si>
  <si>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</si>
  <si>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</si>
  <si>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</si>
  <si>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</si>
  <si>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</si>
  <si>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</si>
  <si>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</si>
  <si>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</si>
  <si>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</si>
  <si>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</si>
  <si>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</si>
  <si>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</si>
  <si>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</si>
  <si>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</si>
  <si>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</si>
  <si>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</si>
  <si>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</si>
  <si>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</si>
  <si>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</si>
  <si>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</si>
  <si>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</si>
  <si>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</si>
  <si>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</si>
  <si>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</si>
  <si>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</si>
  <si>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</si>
  <si>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</si>
  <si>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</si>
  <si>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</si>
  <si>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</si>
  <si>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</si>
  <si>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</si>
  <si>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</si>
  <si>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</si>
  <si>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</si>
  <si>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</si>
  <si>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</si>
  <si>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</si>
  <si>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</si>
  <si>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</si>
  <si>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</si>
  <si>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</si>
  <si>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</si>
  <si>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</si>
  <si>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</si>
  <si>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</si>
  <si>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</si>
  <si>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</si>
  <si>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</si>
  <si>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</si>
  <si>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</si>
  <si>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</si>
  <si>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</si>
  <si>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</si>
  <si>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</si>
  <si>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</si>
  <si>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</si>
  <si>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</si>
  <si>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</si>
  <si>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</si>
  <si>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</si>
  <si>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</si>
  <si>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</si>
  <si>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</si>
  <si>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</si>
  <si>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</si>
  <si>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</si>
  <si>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</si>
  <si>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</si>
  <si>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</si>
  <si>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</si>
  <si>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</si>
  <si>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</si>
  <si>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</si>
  <si>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</si>
  <si>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</si>
  <si>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</si>
  <si>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</si>
  <si>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</si>
  <si>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</si>
  <si>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</si>
  <si>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</si>
  <si>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</si>
  <si>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</si>
  <si>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</si>
  <si>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</si>
  <si>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</si>
  <si>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</si>
  <si>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</si>
  <si>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</si>
  <si>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</si>
  <si>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</si>
  <si>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</si>
  <si>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</si>
  <si>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</si>
  <si>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</si>
  <si>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</si>
  <si>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</si>
  <si>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</si>
  <si>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</si>
  <si>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</si>
  <si>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</si>
  <si>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</si>
  <si>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</si>
  <si>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</si>
  <si>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</si>
  <si>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</si>
  <si>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</si>
  <si>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</si>
  <si>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</si>
  <si>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</si>
  <si>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</si>
  <si>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</si>
  <si>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</si>
  <si>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</si>
  <si>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</si>
  <si>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</si>
  <si>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</si>
  <si>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</si>
  <si>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</si>
  <si>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</si>
  <si>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</si>
  <si>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</si>
  <si>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</si>
  <si>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</si>
  <si>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</si>
  <si>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</si>
  <si>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</si>
  <si>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</si>
  <si>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</si>
  <si>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</si>
  <si>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</si>
  <si>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</si>
  <si>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</si>
  <si>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</si>
  <si>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</si>
  <si>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</si>
  <si>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</si>
  <si>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</si>
  <si>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</si>
  <si>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</si>
  <si>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</si>
  <si>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</si>
  <si>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</si>
  <si>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</si>
  <si>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</si>
  <si>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</si>
  <si>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</si>
  <si>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</si>
  <si>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</si>
  <si>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</si>
  <si>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</si>
  <si>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</si>
  <si>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</si>
  <si>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</si>
  <si>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</si>
  <si>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</si>
  <si>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</si>
  <si>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</si>
  <si>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</si>
  <si>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</si>
  <si>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</si>
  <si>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</si>
  <si>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</si>
  <si>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</si>
  <si>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</si>
  <si>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</si>
  <si>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</si>
  <si>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</si>
  <si>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</si>
  <si>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</si>
  <si>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</si>
  <si>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</si>
  <si>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</si>
  <si>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</si>
  <si>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</si>
  <si>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</si>
  <si>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</si>
  <si>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</si>
  <si>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</si>
  <si>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</si>
  <si>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</si>
  <si>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</si>
  <si>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</si>
  <si>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</si>
  <si>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</si>
  <si>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</si>
  <si>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</si>
  <si>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</si>
  <si>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</si>
  <si>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</si>
  <si>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</si>
  <si>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</si>
  <si>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</si>
  <si>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</si>
  <si>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</si>
  <si>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</si>
  <si>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</si>
  <si>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</si>
  <si>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</si>
  <si>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</si>
  <si>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</si>
  <si>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</si>
  <si>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</si>
  <si>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</si>
  <si>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</si>
  <si>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</si>
  <si>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</si>
  <si>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</si>
  <si>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</si>
  <si>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</si>
  <si>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</si>
  <si>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</si>
  <si>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</si>
  <si>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</si>
  <si>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</si>
  <si>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</si>
  <si>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</si>
  <si>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</si>
  <si>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</si>
  <si>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</si>
  <si>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</si>
  <si>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</si>
  <si>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</si>
  <si>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</si>
  <si>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</si>
  <si>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</si>
  <si>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</si>
  <si>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</si>
  <si>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</si>
  <si>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</si>
  <si>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</si>
  <si>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</si>
  <si>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</si>
  <si>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</si>
  <si>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</si>
  <si>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</si>
  <si>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</si>
  <si>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</si>
  <si>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</si>
  <si>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</si>
  <si>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</si>
  <si>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</si>
  <si>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</si>
  <si>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</si>
  <si>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</si>
  <si>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</si>
  <si>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</si>
  <si>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</si>
  <si>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</si>
  <si>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</si>
  <si>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</si>
  <si>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</si>
  <si>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</si>
  <si>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</si>
  <si>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</si>
  <si>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</si>
  <si>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</si>
  <si>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</si>
  <si>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</si>
  <si>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</si>
  <si>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</si>
  <si>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</si>
  <si>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</si>
  <si>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</si>
  <si>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</si>
  <si>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</si>
  <si>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</si>
  <si>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</si>
  <si>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</si>
  <si>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</si>
  <si>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</si>
  <si>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</si>
  <si>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</si>
  <si>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</si>
  <si>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</si>
  <si>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</si>
  <si>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</si>
  <si>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</si>
  <si>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</si>
  <si>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</si>
  <si>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</si>
  <si>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</si>
  <si>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</si>
  <si>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</si>
  <si>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</si>
  <si>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</si>
  <si>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</si>
  <si>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</si>
  <si>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</si>
  <si>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</si>
  <si>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</si>
  <si>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</si>
  <si>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</si>
  <si>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</si>
  <si>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</si>
  <si>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</si>
  <si>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</si>
  <si>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</si>
  <si>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</si>
  <si>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</si>
  <si>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</si>
  <si>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</si>
  <si>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</si>
  <si>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</si>
  <si>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</si>
  <si>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</si>
  <si>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</si>
  <si>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</si>
  <si>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</si>
  <si>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</si>
  <si>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</si>
  <si>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</si>
  <si>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</si>
  <si>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</si>
  <si>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</si>
  <si>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</si>
  <si>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</si>
  <si>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</si>
  <si>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</si>
  <si>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</si>
  <si>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</si>
  <si>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</si>
  <si>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</si>
  <si>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</si>
  <si>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</si>
  <si>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</si>
  <si>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</si>
  <si>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</si>
  <si>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</si>
  <si>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</si>
  <si>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</si>
  <si>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</si>
  <si>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</si>
  <si>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</si>
  <si>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</si>
  <si>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</si>
  <si>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</si>
  <si>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</si>
  <si>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</si>
  <si>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</si>
  <si>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</si>
  <si>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</si>
  <si>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</si>
  <si>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</si>
  <si>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</si>
  <si>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</si>
  <si>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</si>
  <si>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</si>
  <si>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</si>
  <si>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</si>
  <si>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</si>
  <si>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</si>
  <si>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</si>
  <si>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</si>
  <si>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</si>
  <si>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</si>
  <si>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</si>
  <si>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</si>
  <si>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</si>
  <si>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</si>
  <si>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</si>
  <si>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</si>
  <si>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</si>
  <si>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</si>
  <si>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</si>
  <si>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</si>
  <si>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</si>
  <si>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</si>
  <si>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</si>
  <si>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</si>
  <si>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</si>
  <si>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</si>
  <si>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</si>
  <si>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</si>
  <si>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</si>
  <si>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</si>
  <si>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</si>
  <si>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</si>
  <si>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</si>
  <si>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</si>
  <si>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</si>
  <si>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</si>
  <si>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</si>
  <si>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</si>
  <si>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</si>
  <si>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</si>
  <si>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</si>
  <si>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</si>
  <si>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</si>
  <si>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</si>
  <si>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</si>
  <si>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</si>
  <si>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</si>
  <si>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</si>
  <si>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</si>
  <si>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</si>
  <si>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</si>
  <si>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</si>
  <si>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</si>
  <si>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</si>
  <si>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</si>
  <si>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</si>
  <si>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</si>
  <si>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</si>
  <si>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</si>
  <si>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</si>
  <si>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</si>
  <si>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</si>
  <si>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</si>
  <si>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</si>
  <si>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</si>
  <si>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</si>
  <si>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</si>
  <si>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</si>
  <si>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</si>
  <si>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</si>
  <si>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</si>
  <si>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</si>
  <si>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</si>
  <si>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</si>
  <si>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</si>
  <si>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</si>
  <si>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</si>
  <si>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</si>
  <si>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</si>
  <si>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</si>
  <si>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</si>
  <si>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</si>
  <si>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</si>
  <si>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</si>
  <si>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</si>
  <si>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</si>
  <si>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</si>
  <si>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</si>
  <si>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</si>
  <si>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</si>
  <si>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</si>
  <si>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</si>
  <si>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</si>
  <si>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</si>
  <si>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</si>
  <si>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</si>
  <si>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</si>
  <si>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</si>
  <si>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</si>
  <si>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</si>
  <si>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</si>
  <si>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</si>
  <si>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</si>
  <si>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</si>
  <si>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</si>
  <si>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</si>
  <si>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</si>
  <si>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</si>
  <si>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</si>
  <si>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</si>
  <si>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</si>
  <si>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</si>
  <si>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</si>
  <si>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</si>
  <si>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</si>
  <si>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</si>
  <si>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</si>
  <si>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</si>
  <si>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</si>
  <si>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</si>
  <si>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</si>
  <si>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</si>
  <si>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</si>
  <si>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</si>
  <si>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</si>
  <si>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</si>
  <si>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</si>
  <si>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</si>
  <si>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</si>
  <si>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</si>
  <si>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</si>
  <si>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</si>
  <si>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</si>
  <si>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</si>
  <si>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</si>
  <si>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</si>
  <si>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</si>
  <si>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</si>
  <si>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</si>
  <si>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</si>
  <si>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</si>
  <si>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</si>
  <si>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</si>
  <si>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</si>
  <si>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</si>
  <si>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</si>
  <si>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</si>
  <si>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</si>
  <si>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</si>
  <si>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</si>
  <si>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</si>
  <si>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</si>
  <si>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</si>
  <si>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</si>
  <si>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</si>
  <si>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</si>
  <si>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</si>
  <si>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</si>
  <si>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</si>
  <si>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</si>
  <si>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</si>
  <si>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</si>
  <si>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</si>
  <si>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</si>
  <si>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</si>
  <si>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</si>
  <si>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</si>
  <si>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</si>
  <si>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</si>
  <si>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</si>
  <si>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</si>
  <si>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</si>
  <si>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</si>
  <si>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</si>
  <si>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</si>
  <si>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</si>
  <si>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</si>
  <si>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</si>
  <si>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</si>
  <si>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</si>
  <si>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</si>
  <si>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</si>
  <si>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</si>
  <si>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</si>
  <si>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</si>
  <si>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</si>
  <si>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</si>
  <si>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</si>
  <si>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</si>
  <si>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</si>
  <si>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</si>
  <si>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</si>
  <si>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</si>
  <si>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</si>
  <si>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</si>
  <si>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</si>
  <si>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</si>
  <si>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</si>
  <si>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</si>
  <si>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</si>
  <si>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</si>
  <si>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</si>
  <si>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</si>
  <si>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</si>
  <si>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</si>
  <si>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</si>
  <si>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</si>
  <si>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</si>
  <si>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</si>
  <si>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</si>
  <si>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</si>
  <si>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</si>
  <si>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</si>
  <si>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</si>
  <si>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</si>
  <si>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</si>
  <si>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</si>
  <si>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</si>
  <si>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</si>
  <si>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</si>
  <si>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</si>
  <si>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</si>
  <si>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</si>
  <si>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</si>
  <si>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</si>
  <si>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</si>
  <si>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</si>
  <si>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</si>
  <si>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</si>
  <si>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</si>
  <si>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</si>
  <si>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</si>
  <si>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</si>
  <si>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</si>
  <si>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</si>
  <si>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</si>
  <si>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</si>
  <si>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</si>
  <si>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</si>
  <si>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</si>
  <si>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</si>
  <si>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</si>
  <si>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</si>
  <si>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</si>
  <si>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</si>
  <si>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</si>
  <si>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</si>
  <si>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</si>
  <si>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</si>
  <si>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</si>
  <si>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</si>
  <si>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</si>
  <si>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</si>
  <si>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</si>
  <si>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</si>
  <si>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</si>
  <si>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</si>
  <si>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</si>
  <si>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</si>
  <si>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</si>
  <si>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</si>
  <si>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</si>
  <si>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</si>
  <si>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</si>
  <si>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</si>
  <si>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</si>
  <si>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</si>
  <si>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</si>
  <si>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</si>
  <si>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</si>
  <si>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</si>
  <si>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</si>
  <si>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</si>
  <si>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</si>
  <si>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</si>
  <si>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</si>
  <si>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</si>
  <si>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</si>
  <si>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</si>
  <si>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</si>
  <si>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</si>
  <si>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</si>
  <si>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</si>
  <si>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</si>
  <si>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</si>
  <si>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</si>
  <si>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</si>
  <si>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</si>
  <si>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</si>
  <si>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</si>
  <si>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</si>
  <si>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</si>
  <si>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</si>
  <si>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</si>
  <si>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</si>
  <si>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</si>
  <si>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</si>
  <si>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</si>
  <si>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</si>
  <si>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</si>
  <si>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</si>
  <si>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</si>
  <si>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</si>
  <si>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</si>
  <si>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</si>
  <si>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</si>
  <si>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</si>
  <si>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</si>
  <si>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</si>
  <si>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</si>
  <si>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</si>
  <si>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</si>
  <si>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</si>
  <si>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</si>
  <si>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</si>
  <si>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</si>
  <si>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</si>
  <si>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</si>
  <si>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</si>
  <si>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</si>
  <si>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</si>
  <si>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</si>
  <si>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</si>
  <si>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</si>
  <si>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</si>
  <si>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</si>
  <si>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</si>
  <si>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</si>
  <si>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</si>
  <si>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</si>
  <si>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</si>
  <si>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</si>
  <si>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</si>
  <si>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</si>
  <si>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</si>
  <si>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</si>
  <si>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</si>
  <si>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</si>
  <si>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</si>
  <si>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</si>
  <si>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</si>
  <si>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</si>
  <si>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</si>
  <si>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</si>
  <si>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</si>
  <si>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</si>
  <si>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</si>
  <si>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</si>
  <si>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</si>
  <si>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</si>
  <si>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</si>
  <si>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</si>
  <si>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</si>
  <si>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</si>
  <si>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</si>
  <si>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</si>
  <si>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</si>
  <si>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</si>
  <si>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</si>
  <si>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</si>
  <si>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</si>
  <si>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</si>
  <si>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</si>
  <si>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</si>
  <si>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</si>
  <si>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</si>
  <si>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</si>
  <si>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</si>
  <si>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</si>
  <si>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</si>
  <si>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</si>
  <si>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</si>
  <si>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</si>
  <si>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</si>
  <si>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</si>
  <si>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</si>
  <si>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</si>
  <si>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</si>
  <si>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</si>
  <si>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</si>
  <si>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</si>
  <si>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</si>
  <si>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</si>
  <si>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</si>
  <si>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</si>
  <si>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</si>
  <si>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</si>
  <si>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</si>
  <si>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</si>
  <si>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</si>
  <si>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</si>
  <si>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</si>
  <si>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</si>
  <si>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</si>
  <si>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</si>
  <si>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</si>
  <si>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</si>
  <si>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</si>
  <si>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</si>
  <si>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</si>
  <si>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</si>
  <si>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</si>
  <si>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</si>
  <si>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</si>
  <si>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</si>
  <si>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</si>
  <si>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</si>
  <si>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</si>
  <si>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</si>
  <si>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</si>
  <si>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</si>
  <si>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</si>
  <si>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</si>
  <si>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</si>
  <si>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</si>
  <si>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</si>
  <si>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</si>
  <si>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</si>
  <si>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</si>
  <si>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</si>
  <si>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</si>
  <si>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</si>
  <si>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</si>
  <si>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</si>
  <si>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</si>
  <si>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</si>
  <si>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</si>
  <si>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</si>
  <si>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</si>
  <si>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</si>
  <si>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</si>
  <si>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</si>
  <si>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</si>
  <si>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</si>
  <si>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</si>
  <si>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</si>
  <si>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</si>
  <si>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</si>
  <si>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</si>
  <si>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</si>
  <si>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</si>
  <si>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</si>
  <si>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</si>
  <si>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</si>
  <si>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</si>
  <si>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</si>
  <si>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</si>
  <si>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</si>
  <si>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</si>
  <si>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</si>
  <si>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</si>
  <si>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</si>
  <si>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</si>
  <si>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</si>
  <si>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</si>
  <si>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</si>
  <si>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</si>
  <si>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</si>
  <si>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</si>
  <si>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</si>
  <si>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</si>
  <si>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</si>
  <si>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</si>
  <si>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</si>
  <si>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</si>
  <si>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</si>
  <si>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</si>
  <si>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</si>
  <si>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</si>
  <si>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</si>
  <si>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</si>
  <si>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</si>
  <si>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</si>
  <si>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</si>
  <si>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</si>
  <si>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</si>
  <si>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</si>
  <si>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</si>
  <si>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</si>
  <si>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</si>
  <si>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</si>
  <si>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</si>
  <si>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</si>
  <si>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</si>
  <si>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</si>
  <si>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</si>
  <si>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</si>
  <si>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</si>
  <si>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</si>
  <si>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</si>
  <si>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</si>
  <si>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</si>
  <si>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</si>
  <si>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</si>
  <si>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</si>
  <si>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</si>
  <si>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</si>
  <si>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</si>
  <si>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</si>
  <si>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</si>
  <si>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</si>
  <si>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</si>
  <si>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</si>
  <si>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</si>
  <si>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</si>
  <si>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</si>
  <si>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</si>
  <si>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</si>
  <si>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</si>
  <si>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</si>
  <si>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</si>
  <si>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</si>
  <si>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</si>
  <si>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</si>
  <si>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</si>
  <si>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</si>
  <si>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</si>
  <si>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</si>
  <si>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</si>
  <si>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</si>
  <si>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</si>
  <si>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</si>
  <si>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</si>
  <si>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</si>
  <si>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</si>
  <si>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</si>
  <si>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</si>
  <si>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</si>
  <si>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</si>
  <si>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</si>
  <si>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</si>
  <si>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</si>
  <si>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</si>
  <si>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</si>
  <si>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</si>
  <si>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</si>
  <si>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</si>
  <si>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</si>
  <si>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</si>
  <si>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</si>
  <si>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</si>
  <si>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</si>
  <si>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</si>
  <si>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</si>
  <si>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</si>
  <si>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</si>
  <si>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</si>
  <si>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</si>
  <si>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</si>
  <si>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</si>
  <si>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</si>
  <si>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</si>
  <si>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</si>
  <si>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</si>
  <si>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</si>
  <si>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</si>
  <si>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</si>
  <si>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</si>
  <si>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</si>
  <si>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</si>
  <si>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</si>
  <si>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</si>
  <si>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</si>
  <si>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</si>
  <si>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</si>
  <si>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</si>
  <si>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</si>
  <si>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</si>
  <si>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</si>
  <si>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</si>
  <si>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</si>
  <si>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</si>
  <si>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</si>
  <si>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</si>
  <si>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</si>
  <si>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</si>
  <si>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</si>
  <si>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</si>
  <si>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</si>
  <si>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</si>
  <si>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</si>
  <si>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</si>
  <si>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</si>
  <si>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</si>
  <si>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</si>
  <si>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</si>
  <si>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</si>
  <si>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</si>
  <si>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</si>
  <si>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</si>
  <si>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</si>
  <si>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</si>
  <si>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</si>
  <si>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</si>
  <si>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</si>
  <si>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</si>
  <si>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</si>
  <si>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</si>
  <si>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</si>
  <si>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</si>
  <si>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</si>
  <si>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</si>
  <si>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</si>
  <si>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</si>
  <si>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</si>
  <si>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</si>
  <si>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</si>
  <si>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</si>
  <si>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</si>
  <si>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</si>
  <si>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</si>
  <si>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</si>
  <si>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</si>
  <si>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</si>
  <si>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</si>
  <si>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</si>
  <si>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</si>
  <si>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</si>
  <si>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</si>
  <si>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</si>
  <si>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</si>
  <si>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</si>
  <si>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</si>
  <si>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</si>
  <si>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</si>
  <si>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</si>
  <si>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</si>
  <si>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</si>
  <si>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</si>
  <si>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</si>
  <si>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</si>
  <si>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</si>
  <si>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</si>
  <si>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</si>
  <si>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</si>
  <si>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</si>
  <si>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</si>
  <si>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</si>
  <si>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</si>
  <si>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</si>
  <si>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</si>
  <si>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</si>
  <si>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</si>
  <si>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</si>
  <si>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</si>
  <si>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</si>
  <si>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</si>
  <si>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</si>
  <si>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</si>
  <si>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</si>
  <si>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</si>
  <si>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</si>
  <si>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</si>
  <si>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</si>
  <si>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</si>
  <si>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</si>
  <si>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</si>
  <si>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</si>
  <si>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</si>
  <si>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</si>
  <si>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</si>
  <si>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</si>
  <si>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</si>
  <si>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</si>
  <si>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</si>
  <si>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</si>
  <si>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</si>
  <si>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</si>
  <si>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</si>
  <si>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</si>
  <si>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</si>
  <si>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</si>
  <si>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</si>
  <si>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</si>
  <si>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</si>
  <si>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</si>
  <si>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</si>
  <si>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</si>
  <si>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</si>
  <si>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</si>
  <si>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</si>
  <si>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</si>
  <si>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</si>
  <si>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</si>
  <si>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</si>
  <si>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</si>
  <si>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</si>
  <si>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</si>
  <si>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</si>
  <si>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</si>
  <si>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</si>
  <si>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</si>
  <si>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</si>
  <si>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</si>
  <si>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</si>
  <si>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</si>
  <si>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</si>
  <si>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</si>
  <si>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</si>
  <si>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</si>
  <si>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</si>
  <si>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</si>
  <si>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</si>
  <si>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</si>
  <si>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</si>
  <si>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</si>
  <si>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</si>
  <si>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</si>
  <si>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</si>
  <si>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</si>
  <si>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</si>
  <si>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</si>
  <si>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</si>
  <si>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</si>
  <si>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</si>
  <si>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</si>
  <si>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</si>
  <si>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</si>
  <si>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</si>
  <si>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</si>
  <si>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</si>
  <si>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</si>
  <si>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</si>
  <si>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</si>
  <si>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</si>
  <si>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</si>
  <si>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</si>
  <si>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</si>
  <si>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</si>
  <si>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</si>
  <si>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</si>
  <si>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</si>
  <si>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</si>
  <si>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</si>
  <si>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</si>
  <si>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</si>
  <si>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</si>
  <si>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</si>
  <si>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</si>
  <si>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</si>
  <si>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</si>
  <si>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</si>
  <si>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</si>
  <si>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</si>
  <si>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</si>
  <si>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</si>
  <si>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</si>
  <si>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</si>
  <si>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</si>
  <si>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</si>
  <si>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</si>
  <si>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</si>
  <si>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</si>
  <si>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</si>
  <si>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</si>
  <si>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</si>
  <si>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</si>
  <si>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</si>
  <si>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</si>
  <si>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</si>
  <si>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</si>
  <si>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</si>
  <si>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</si>
  <si>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</si>
  <si>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</si>
  <si>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</si>
  <si>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</si>
  <si>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</si>
  <si>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</si>
  <si>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</si>
  <si>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</si>
  <si>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</si>
  <si>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</si>
  <si>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</si>
  <si>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</si>
  <si>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</si>
  <si>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</si>
  <si>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</si>
  <si>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</si>
  <si>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</si>
  <si>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</si>
  <si>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</si>
  <si>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</si>
  <si>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</si>
  <si>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</si>
  <si>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</si>
  <si>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</si>
  <si>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</si>
  <si>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</si>
  <si>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</si>
  <si>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</si>
  <si>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</si>
  <si>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</si>
  <si>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</si>
  <si>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</si>
  <si>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</si>
  <si>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</si>
  <si>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</si>
  <si>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</si>
  <si>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</si>
  <si>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</si>
  <si>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</si>
  <si>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</si>
  <si>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</si>
  <si>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</si>
  <si>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</si>
  <si>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</si>
  <si>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</si>
  <si>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</si>
  <si>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</si>
  <si>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</si>
  <si>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</si>
  <si>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</si>
  <si>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</si>
  <si>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</si>
  <si>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</si>
  <si>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</si>
  <si>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</si>
  <si>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</si>
  <si>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</si>
  <si>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</si>
  <si>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</si>
  <si>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</si>
  <si>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</si>
  <si>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</si>
  <si>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</si>
  <si>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</si>
  <si>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</si>
  <si>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</si>
  <si>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</si>
  <si>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</si>
  <si>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</si>
  <si>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</si>
  <si>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</si>
  <si>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</si>
  <si>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</si>
  <si>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</si>
  <si>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</si>
  <si>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</si>
  <si>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</si>
  <si>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</si>
  <si>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</si>
  <si>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</si>
  <si>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</si>
  <si>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</si>
  <si>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</si>
  <si>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</si>
  <si>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</si>
  <si>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</si>
  <si>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</si>
  <si>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</si>
  <si>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</si>
  <si>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</si>
  <si>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</si>
  <si>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</si>
  <si>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</si>
  <si>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</si>
  <si>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</si>
  <si>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</si>
  <si>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</si>
  <si>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</si>
  <si>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</si>
  <si>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</si>
  <si>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</si>
  <si>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</si>
  <si>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</si>
  <si>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</si>
  <si>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</si>
  <si>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</si>
  <si>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</si>
  <si>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</si>
  <si>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</si>
  <si>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</si>
  <si>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</si>
  <si>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</si>
  <si>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</si>
  <si>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</si>
  <si>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</si>
  <si>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</si>
  <si>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</si>
  <si>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</si>
  <si>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</si>
  <si>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</si>
  <si>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</si>
  <si>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</si>
  <si>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</si>
  <si>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</si>
  <si>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</si>
  <si>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</si>
  <si>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</si>
  <si>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</si>
  <si>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</si>
  <si>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</si>
  <si>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</si>
  <si>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</si>
  <si>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</si>
  <si>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</si>
  <si>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</si>
  <si>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</si>
  <si>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</si>
  <si>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</si>
  <si>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</si>
  <si>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</si>
  <si>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</si>
  <si>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</si>
  <si>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</si>
  <si>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</si>
  <si>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</si>
  <si>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</si>
  <si>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</si>
  <si>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</si>
  <si>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</si>
  <si>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</si>
  <si>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</si>
  <si>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</si>
  <si>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</si>
  <si>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</si>
  <si>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</si>
  <si>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</si>
  <si>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</si>
  <si>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</si>
  <si>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</si>
  <si>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</si>
  <si>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</si>
  <si>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</si>
  <si>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</si>
  <si>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</si>
  <si>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</si>
  <si>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</si>
  <si>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</si>
  <si>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</si>
  <si>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</si>
  <si>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</si>
  <si>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</si>
  <si>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</si>
  <si>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</si>
  <si>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</si>
  <si>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</si>
  <si>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</si>
  <si>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</si>
  <si>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</si>
  <si>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</si>
  <si>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</si>
  <si>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</si>
  <si>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</si>
  <si>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</si>
  <si>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</si>
  <si>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</si>
  <si>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</si>
  <si>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</si>
  <si>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</si>
  <si>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</si>
  <si>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</si>
  <si>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</si>
  <si>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</si>
  <si>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</si>
  <si>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</si>
  <si>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</si>
  <si>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</si>
  <si>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</si>
  <si>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</si>
  <si>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</si>
  <si>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</si>
  <si>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</si>
  <si>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</si>
  <si>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</si>
  <si>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</si>
  <si>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</si>
  <si>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</si>
  <si>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</si>
  <si>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</si>
  <si>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</si>
  <si>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</si>
  <si>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</si>
  <si>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</si>
  <si>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</si>
  <si>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</si>
  <si>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</si>
  <si>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</si>
  <si>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</si>
  <si>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</si>
  <si>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</si>
  <si>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</si>
  <si>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</si>
  <si>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</si>
  <si>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</si>
  <si>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</si>
  <si>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</si>
  <si>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</si>
  <si>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</si>
  <si>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</si>
  <si>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</si>
  <si>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</si>
  <si>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</si>
  <si>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</si>
  <si>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</si>
  <si>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</si>
  <si>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</si>
  <si>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</si>
  <si>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</si>
  <si>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</si>
  <si>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</si>
  <si>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</si>
  <si>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</si>
  <si>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</si>
  <si>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</si>
  <si>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</si>
  <si>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</si>
  <si>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</si>
  <si>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</si>
  <si>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</si>
  <si>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</si>
  <si>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</si>
  <si>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</si>
  <si>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</si>
  <si>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</si>
  <si>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</si>
  <si>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</si>
  <si>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</si>
  <si>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</si>
  <si>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</si>
  <si>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</si>
  <si>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</si>
  <si>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</si>
  <si>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</si>
  <si>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</si>
  <si>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</si>
  <si>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</si>
  <si>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</si>
  <si>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</si>
  <si>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</si>
  <si>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</si>
  <si>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</si>
  <si>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</si>
  <si>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</si>
  <si>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</si>
  <si>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</si>
  <si>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</si>
  <si>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</si>
  <si>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</si>
  <si>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</si>
  <si>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</si>
  <si>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</si>
  <si>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</si>
  <si>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</si>
  <si>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</si>
  <si>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</si>
  <si>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</si>
  <si>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</si>
  <si>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</si>
  <si>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</si>
  <si>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</si>
  <si>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</si>
  <si>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</si>
  <si>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</si>
  <si>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</si>
  <si>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</si>
  <si>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</si>
  <si>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</si>
  <si>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</si>
  <si>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</si>
  <si>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</si>
  <si>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</si>
  <si>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</si>
  <si>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</si>
  <si>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</si>
  <si>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</si>
  <si>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</si>
  <si>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</si>
  <si>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</si>
  <si>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</si>
  <si>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</si>
  <si>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</si>
  <si>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</si>
  <si>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</si>
  <si>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</si>
  <si>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</si>
  <si>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</si>
  <si>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</si>
  <si>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</si>
  <si>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</si>
  <si>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</si>
  <si>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</si>
  <si>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</si>
  <si>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</si>
  <si>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</si>
  <si>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</si>
  <si>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</si>
  <si>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</si>
  <si>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</si>
  <si>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</si>
  <si>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</si>
  <si>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</si>
  <si>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</si>
  <si>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</si>
  <si>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</si>
  <si>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</si>
  <si>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</si>
  <si>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</si>
  <si>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</si>
  <si>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</si>
  <si>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</si>
  <si>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</si>
  <si>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</si>
  <si>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</si>
  <si>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</si>
  <si>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</si>
  <si>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</si>
  <si>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</si>
  <si>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</si>
  <si>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</si>
  <si>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</si>
  <si>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</si>
  <si>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</si>
  <si>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</si>
  <si>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</si>
  <si>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</si>
  <si>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</si>
  <si>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</si>
  <si>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</si>
  <si>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</si>
  <si>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</si>
  <si>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</si>
  <si>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</si>
  <si>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</si>
  <si>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</si>
  <si>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</si>
  <si>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</si>
  <si>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</si>
  <si>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</si>
  <si>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</si>
  <si>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</si>
  <si>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</si>
  <si>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</si>
  <si>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</si>
  <si>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</si>
  <si>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</si>
  <si>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</si>
  <si>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</si>
  <si>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</si>
  <si>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</si>
  <si>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</si>
  <si>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</si>
  <si>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</si>
  <si>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</si>
  <si>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</si>
  <si>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</si>
  <si>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</si>
  <si>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</si>
  <si>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</si>
  <si>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</si>
  <si>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</si>
  <si>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</si>
  <si>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</si>
  <si>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</si>
  <si>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</si>
  <si>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</si>
  <si>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</si>
  <si>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</si>
  <si>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</si>
  <si>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</si>
  <si>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</si>
  <si>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</si>
  <si>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</si>
  <si>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</si>
  <si>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</si>
  <si>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</si>
  <si>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</si>
  <si>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</si>
  <si>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</si>
  <si>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</si>
  <si>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</si>
  <si>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</si>
  <si>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</si>
  <si>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</si>
  <si>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</si>
  <si>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</si>
  <si>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</si>
  <si>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</si>
  <si>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</si>
  <si>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</si>
  <si>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</si>
  <si>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</si>
  <si>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</si>
  <si>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</si>
  <si>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</si>
  <si>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</si>
  <si>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</si>
  <si>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</si>
  <si>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</si>
  <si>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</si>
  <si>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</si>
  <si>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</si>
  <si>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</si>
  <si>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</si>
  <si>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</si>
  <si>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</si>
  <si>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</si>
  <si>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</si>
  <si>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</si>
  <si>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</si>
  <si>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</si>
  <si>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</si>
  <si>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</si>
  <si>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</si>
  <si>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</si>
  <si>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</si>
  <si>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</si>
  <si>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</si>
  <si>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</si>
  <si>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</si>
  <si>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</si>
  <si>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</si>
  <si>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</si>
  <si>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</si>
  <si>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</si>
  <si>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</si>
  <si>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</si>
  <si>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</si>
  <si>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</si>
  <si>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</si>
  <si>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</si>
  <si>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</si>
  <si>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</si>
  <si>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</si>
  <si>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</si>
  <si>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</si>
  <si>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</si>
  <si>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</si>
  <si>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</si>
  <si>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</si>
  <si>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</si>
  <si>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</si>
  <si>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</si>
  <si>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</si>
  <si>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</si>
  <si>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</si>
  <si>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</si>
  <si>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</si>
  <si>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</si>
  <si>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</si>
  <si>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</si>
  <si>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</si>
  <si>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</si>
  <si>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</si>
  <si>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</si>
  <si>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</si>
  <si>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</si>
  <si>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</si>
  <si>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</si>
  <si>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</si>
  <si>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</si>
  <si>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</si>
  <si>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</si>
  <si>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</si>
  <si>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</si>
  <si>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</si>
  <si>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</si>
  <si>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</si>
  <si>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</si>
  <si>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</si>
  <si>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</si>
  <si>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</si>
  <si>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</si>
  <si>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</si>
  <si>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</si>
  <si>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</si>
  <si>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</si>
  <si>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</si>
  <si>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</si>
  <si>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</si>
  <si>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</si>
  <si>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</si>
  <si>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</si>
  <si>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</si>
  <si>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</si>
  <si>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</si>
  <si>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</si>
  <si>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</si>
  <si>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</si>
  <si>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</si>
  <si>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</si>
  <si>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</si>
  <si>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</si>
  <si>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</si>
  <si>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</si>
  <si>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</si>
  <si>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</si>
  <si>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</si>
  <si>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</si>
  <si>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</si>
  <si>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</si>
  <si>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</si>
  <si>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</si>
  <si>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</si>
  <si>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</si>
  <si>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</si>
  <si>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</si>
  <si>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</si>
  <si>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</si>
  <si>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</si>
  <si>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</si>
  <si>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</si>
  <si>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</si>
  <si>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</si>
  <si>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</si>
  <si>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</si>
  <si>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</si>
  <si>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</si>
  <si>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</si>
  <si>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</si>
  <si>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</si>
  <si>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</si>
  <si>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</si>
  <si>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</si>
  <si>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</si>
  <si>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</si>
  <si>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</si>
  <si>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</si>
  <si>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</si>
  <si>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</si>
  <si>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</si>
  <si>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</si>
  <si>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</si>
  <si>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</si>
  <si>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</si>
  <si>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</si>
  <si>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</si>
  <si>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</si>
  <si>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</si>
  <si>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</si>
  <si>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</si>
  <si>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</si>
  <si>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</si>
  <si>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</si>
  <si>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</si>
  <si>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</si>
  <si>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</si>
  <si>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</si>
  <si>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</si>
  <si>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</si>
  <si>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</si>
  <si>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</si>
  <si>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</si>
  <si>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</si>
  <si>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</si>
  <si>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</si>
  <si>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</si>
  <si>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</si>
  <si>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</si>
  <si>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</si>
  <si>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</si>
  <si>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</si>
  <si>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</si>
  <si>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</si>
  <si>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</si>
  <si>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</si>
  <si>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</si>
  <si>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</si>
  <si>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</si>
  <si>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</si>
  <si>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</si>
  <si>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</si>
  <si>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</si>
  <si>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</si>
  <si>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</si>
  <si>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</si>
  <si>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</si>
  <si>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</si>
  <si>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</si>
  <si>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</si>
  <si>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</si>
  <si>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</si>
  <si>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</si>
  <si>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</si>
  <si>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</si>
  <si>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</si>
  <si>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</si>
  <si>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</si>
  <si>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</si>
  <si>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</si>
  <si>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</si>
  <si>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</si>
  <si>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</si>
  <si>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</si>
  <si>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</si>
  <si>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</si>
  <si>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</si>
  <si>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</si>
  <si>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</si>
  <si>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</si>
  <si>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</si>
  <si>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</si>
  <si>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</si>
  <si>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</si>
  <si>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</si>
  <si>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</si>
  <si>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</si>
  <si>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</si>
  <si>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</si>
  <si>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</si>
  <si>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</si>
  <si>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</si>
  <si>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</si>
  <si>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</si>
  <si>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</si>
  <si>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</si>
  <si>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</si>
  <si>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</si>
  <si>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</si>
  <si>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</si>
  <si>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</si>
  <si>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</si>
  <si>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</si>
  <si>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</si>
  <si>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</si>
  <si>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</si>
  <si>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</si>
  <si>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</si>
  <si>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</si>
  <si>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</si>
  <si>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</si>
  <si>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</si>
  <si>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</si>
  <si>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</si>
  <si>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</si>
  <si>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</si>
  <si>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</si>
  <si>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</si>
  <si>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</si>
  <si>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</si>
  <si>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</si>
  <si>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</si>
  <si>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</si>
  <si>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</si>
  <si>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</si>
  <si>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</si>
  <si>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</si>
  <si>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</si>
  <si>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</si>
  <si>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</si>
  <si>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</si>
  <si>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</si>
  <si>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</si>
  <si>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</si>
  <si>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</si>
  <si>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</si>
  <si>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</si>
  <si>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</si>
  <si>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</si>
  <si>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</si>
  <si>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</si>
  <si>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</si>
  <si>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</si>
  <si>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</si>
  <si>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</si>
  <si>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</si>
  <si>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</si>
  <si>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</si>
  <si>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</si>
  <si>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</si>
  <si>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</si>
  <si>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</si>
  <si>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</si>
  <si>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</si>
  <si>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</si>
  <si>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</si>
  <si>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</si>
  <si>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</si>
  <si>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</si>
  <si>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</si>
  <si>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</si>
  <si>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</si>
  <si>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</si>
  <si>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</si>
  <si>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</si>
  <si>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</si>
  <si>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</si>
  <si>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</si>
  <si>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</si>
  <si>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</si>
  <si>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</si>
  <si>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</si>
  <si>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</si>
  <si>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</si>
  <si>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</si>
  <si>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</si>
  <si>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</si>
  <si>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</si>
  <si>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</si>
  <si>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</si>
  <si>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</si>
  <si>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</si>
  <si>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</si>
  <si>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</si>
  <si>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</si>
  <si>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</si>
  <si>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</si>
  <si>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</si>
  <si>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</si>
  <si>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</si>
  <si>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</si>
  <si>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</si>
  <si>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</si>
  <si>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</si>
  <si>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</si>
  <si>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</si>
  <si>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</si>
  <si>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</si>
  <si>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</si>
  <si>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</si>
  <si>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</si>
  <si>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</si>
  <si>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</si>
  <si>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</si>
  <si>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</si>
  <si>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</si>
  <si>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</si>
  <si>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</si>
  <si>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</si>
  <si>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</si>
  <si>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</si>
  <si>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</si>
  <si>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</si>
  <si>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</si>
  <si>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</si>
  <si>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</si>
  <si>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</si>
  <si>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</si>
  <si>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</si>
  <si>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</si>
  <si>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</si>
  <si>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</si>
  <si>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</si>
  <si>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</si>
  <si>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</si>
  <si>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</si>
  <si>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</si>
  <si>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</si>
  <si>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</si>
  <si>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</si>
  <si>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</si>
  <si>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</si>
  <si>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</si>
  <si>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</si>
  <si>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</si>
  <si>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</si>
  <si>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</si>
  <si>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</si>
  <si>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</si>
  <si>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</si>
  <si>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</si>
  <si>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</si>
  <si>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</si>
  <si>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</si>
  <si>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</si>
  <si>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</si>
  <si>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</si>
  <si>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</si>
  <si>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</si>
  <si>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</si>
  <si>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</si>
  <si>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</si>
  <si>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</si>
  <si>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</si>
  <si>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</si>
  <si>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</si>
  <si>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</si>
  <si>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</si>
  <si>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</si>
  <si>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</si>
  <si>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</si>
  <si>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</si>
  <si>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</si>
  <si>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</si>
  <si>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</si>
  <si>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</si>
  <si>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</si>
  <si>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</si>
  <si>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</si>
  <si>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</si>
  <si>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</si>
  <si>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</si>
  <si>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</si>
  <si>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</si>
  <si>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</si>
  <si>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</si>
  <si>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</si>
  <si>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</si>
  <si>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</si>
  <si>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</si>
  <si>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</si>
  <si>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</si>
  <si>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</si>
  <si>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</si>
  <si>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</si>
  <si>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</si>
  <si>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</si>
  <si>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</si>
  <si>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</si>
  <si>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</si>
  <si>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</si>
  <si>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</si>
  <si>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</si>
  <si>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</si>
  <si>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</si>
  <si>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</si>
  <si>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</si>
  <si>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</si>
  <si>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</si>
  <si>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</si>
  <si>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</si>
  <si>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</si>
  <si>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</si>
  <si>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</si>
  <si>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</si>
  <si>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</si>
  <si>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</si>
  <si>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</si>
  <si>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</si>
  <si>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</si>
  <si>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</si>
  <si>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</si>
  <si>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</si>
  <si>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</si>
  <si>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</si>
  <si>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</si>
  <si>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</si>
  <si>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</si>
  <si>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</si>
  <si>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</si>
  <si>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</si>
  <si>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</si>
  <si>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</si>
  <si>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</si>
  <si>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</si>
  <si>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</si>
  <si>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</si>
  <si>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</si>
  <si>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</si>
  <si>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</si>
  <si>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</si>
  <si>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</si>
  <si>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</si>
  <si>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</si>
  <si>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</si>
  <si>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</si>
  <si>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</si>
  <si>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</si>
  <si>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</si>
  <si>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</si>
  <si>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</si>
  <si>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</si>
  <si>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</si>
  <si>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</si>
  <si>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</si>
  <si>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</si>
  <si>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</si>
  <si>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</si>
  <si>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</si>
  <si>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</si>
  <si>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</si>
  <si>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</si>
  <si>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</si>
  <si>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</si>
  <si>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</si>
  <si>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</si>
  <si>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</si>
  <si>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</si>
  <si>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</si>
  <si>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</si>
  <si>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</si>
  <si>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</si>
  <si>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</si>
  <si>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</si>
  <si>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</si>
  <si>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</si>
  <si>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</si>
  <si>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</si>
  <si>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</si>
  <si>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</si>
  <si>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</si>
  <si>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</si>
  <si>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</si>
  <si>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</si>
  <si>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</si>
  <si>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</si>
  <si>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</si>
  <si>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</si>
  <si>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</si>
  <si>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</si>
  <si>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</si>
  <si>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</si>
  <si>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</si>
  <si>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</si>
  <si>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</si>
  <si>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</si>
  <si>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</si>
  <si>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</si>
  <si>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</si>
  <si>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</si>
  <si>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</si>
  <si>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</si>
  <si>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</si>
  <si>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</si>
  <si>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</si>
  <si>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</si>
  <si>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</si>
  <si>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</si>
  <si>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</si>
  <si>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</si>
  <si>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</si>
  <si>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</si>
  <si>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</si>
  <si>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</si>
  <si>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</si>
  <si>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</si>
  <si>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</si>
  <si>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</si>
  <si>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</si>
  <si>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</si>
  <si>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</si>
  <si>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</si>
  <si>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</si>
  <si>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</si>
  <si>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</si>
  <si>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</si>
  <si>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</si>
  <si>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</si>
  <si>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</si>
  <si>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</si>
  <si>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</si>
  <si>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</si>
  <si>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</si>
  <si>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</si>
  <si>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</si>
  <si>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</si>
  <si>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</si>
  <si>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</si>
  <si>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</si>
  <si>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</si>
  <si>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</si>
  <si>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</si>
  <si>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</si>
  <si>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</si>
  <si>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</si>
  <si>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</si>
  <si>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</si>
  <si>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</si>
  <si>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</si>
  <si>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</si>
  <si>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</si>
  <si>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</si>
  <si>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</si>
  <si>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</si>
  <si>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</si>
  <si>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</si>
  <si>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</si>
  <si>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</si>
  <si>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</si>
  <si>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</si>
  <si>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</si>
  <si>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</si>
  <si>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</si>
  <si>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</si>
  <si>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</si>
  <si>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</si>
  <si>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</si>
  <si>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</si>
  <si>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</si>
  <si>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</si>
  <si>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</si>
  <si>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</si>
  <si>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</si>
  <si>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</si>
  <si>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</si>
  <si>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</si>
  <si>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</si>
  <si>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</si>
  <si>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</si>
  <si>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</si>
  <si>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</si>
  <si>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</si>
  <si>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</si>
  <si>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</si>
  <si>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</si>
  <si>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</si>
  <si>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</si>
  <si>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</si>
  <si>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</si>
  <si>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</si>
  <si>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</si>
  <si>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</si>
  <si>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</si>
  <si>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</si>
  <si>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</si>
  <si>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</si>
  <si>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</si>
  <si>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</si>
  <si>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</si>
  <si>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</si>
  <si>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</si>
  <si>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</si>
  <si>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</si>
  <si>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</si>
  <si>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</si>
  <si>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</si>
  <si>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</si>
  <si>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</si>
  <si>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</si>
  <si>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</si>
  <si>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</si>
  <si>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</si>
  <si>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</si>
  <si>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</si>
  <si>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</si>
  <si>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</si>
  <si>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</si>
  <si>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</si>
  <si>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</si>
  <si>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</si>
  <si>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</si>
  <si>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</si>
  <si>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</si>
  <si>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</si>
  <si>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</si>
  <si>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</si>
  <si>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</si>
  <si>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</si>
  <si>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</si>
  <si>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</si>
  <si>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</si>
  <si>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</si>
  <si>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</si>
  <si>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</si>
  <si>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</si>
  <si>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</si>
  <si>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</si>
  <si>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</si>
  <si>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</si>
  <si>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</si>
  <si>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</si>
  <si>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</si>
  <si>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</si>
  <si>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</si>
  <si>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</si>
  <si>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</si>
  <si>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</si>
  <si>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</si>
  <si>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</si>
  <si>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</si>
  <si>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</si>
  <si>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</si>
  <si>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</si>
  <si>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</si>
  <si>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</si>
  <si>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</si>
  <si>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</si>
  <si>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</si>
  <si>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</si>
  <si>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</si>
  <si>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</si>
  <si>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</si>
  <si>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</si>
  <si>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</si>
  <si>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</si>
  <si>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</si>
  <si>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</si>
  <si>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</si>
  <si>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</si>
  <si>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</si>
  <si>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</si>
  <si>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</si>
  <si>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</si>
  <si>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</si>
  <si>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</si>
  <si>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</si>
  <si>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</si>
  <si>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</si>
  <si>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</si>
  <si>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</si>
  <si>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</si>
  <si>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</si>
  <si>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</si>
  <si>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</si>
  <si>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</si>
  <si>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</si>
  <si>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</si>
  <si>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</si>
  <si>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</si>
  <si>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</si>
  <si>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</si>
  <si>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</si>
  <si>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</si>
  <si>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</si>
  <si>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</si>
  <si>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</si>
  <si>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</si>
  <si>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</si>
  <si>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</si>
  <si>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</si>
  <si>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</si>
  <si>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</si>
  <si>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</si>
  <si>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</si>
  <si>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</si>
  <si>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</si>
  <si>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</si>
  <si>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</si>
  <si>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</si>
  <si>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</si>
  <si>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</si>
  <si>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</si>
  <si>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</si>
  <si>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</si>
  <si>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</si>
  <si>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</si>
  <si>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</si>
  <si>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</si>
  <si>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</si>
  <si>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</si>
  <si>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</si>
  <si>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</si>
  <si>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</si>
  <si>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</si>
  <si>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</si>
  <si>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</si>
  <si>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</si>
  <si>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</si>
  <si>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</si>
  <si>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</si>
  <si>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</si>
  <si>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</si>
  <si>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</si>
  <si>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</si>
  <si>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</si>
  <si>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</si>
  <si>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</si>
  <si>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</si>
  <si>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</si>
  <si>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</si>
  <si>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</si>
  <si>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</si>
  <si>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</si>
  <si>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</si>
  <si>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</si>
  <si>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</si>
  <si>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</si>
  <si>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</si>
  <si>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</si>
  <si>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</si>
  <si>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</si>
  <si>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</si>
  <si>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</si>
  <si>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</si>
  <si>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</si>
  <si>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</si>
  <si>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</si>
  <si>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</si>
  <si>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</si>
  <si>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</si>
  <si>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</si>
  <si>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</si>
  <si>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</si>
  <si>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</si>
  <si>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</si>
  <si>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</si>
  <si>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</si>
  <si>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</si>
  <si>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</si>
  <si>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</si>
  <si>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</si>
  <si>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</si>
  <si>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</si>
  <si>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</si>
  <si>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</si>
  <si>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</si>
  <si>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</si>
  <si>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</si>
  <si>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</si>
  <si>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</si>
  <si>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</si>
  <si>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</si>
  <si>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</si>
  <si>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</si>
  <si>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</si>
  <si>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</si>
  <si>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</si>
  <si>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</si>
  <si>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</si>
  <si>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</si>
  <si>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</si>
  <si>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</si>
  <si>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</si>
  <si>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</si>
  <si>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</si>
  <si>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</si>
  <si>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</si>
  <si>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</si>
  <si>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</si>
  <si>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</si>
  <si>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</si>
  <si>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</si>
  <si>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</si>
  <si>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</si>
  <si>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</si>
  <si>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</si>
  <si>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</si>
  <si>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</si>
  <si>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</si>
  <si>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</si>
  <si>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</si>
  <si>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</si>
  <si>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</si>
  <si>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</si>
  <si>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</si>
  <si>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</si>
  <si>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</si>
  <si>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</si>
  <si>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</si>
  <si>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</si>
  <si>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</si>
  <si>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</si>
  <si>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</si>
  <si>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</si>
  <si>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</si>
  <si>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</si>
  <si>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</si>
  <si>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</si>
  <si>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</si>
  <si>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</si>
  <si>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</si>
  <si>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</si>
  <si>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</si>
  <si>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</si>
  <si>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</si>
  <si>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</si>
  <si>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</si>
  <si>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</si>
  <si>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</si>
  <si>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</si>
  <si>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</si>
  <si>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</si>
  <si>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</si>
  <si>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</si>
  <si>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</si>
  <si>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</si>
  <si>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</si>
  <si>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</si>
  <si>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</si>
  <si>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</si>
  <si>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</si>
  <si>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</si>
  <si>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</si>
  <si>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</si>
  <si>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</si>
  <si>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</si>
  <si>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</si>
  <si>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</si>
  <si>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</si>
  <si>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</si>
  <si>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</si>
  <si>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</si>
  <si>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</si>
  <si>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</si>
  <si>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</si>
  <si>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</si>
  <si>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</si>
  <si>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</si>
  <si>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</si>
  <si>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</si>
  <si>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</si>
  <si>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</si>
  <si>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</si>
  <si>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</si>
  <si>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</si>
  <si>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</si>
  <si>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</si>
  <si>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</si>
  <si>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</si>
  <si>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</si>
  <si>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</si>
  <si>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</si>
  <si>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</si>
  <si>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</si>
  <si>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</si>
  <si>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</si>
  <si>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</si>
  <si>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</si>
  <si>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</si>
  <si>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</si>
  <si>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</si>
  <si>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</si>
  <si>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</si>
  <si>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</si>
  <si>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</si>
  <si>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</si>
  <si>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</si>
  <si>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</si>
  <si>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</si>
  <si>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</si>
  <si>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</si>
  <si>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</si>
  <si>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</si>
  <si>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</si>
  <si>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</si>
  <si>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</si>
  <si>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</si>
  <si>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</si>
  <si>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</si>
  <si>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</si>
  <si>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</si>
  <si>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</si>
  <si>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</si>
  <si>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</si>
  <si>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</si>
  <si>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</si>
  <si>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</si>
  <si>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</si>
  <si>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</si>
  <si>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</si>
  <si>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</si>
  <si>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</si>
  <si>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</si>
  <si>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</si>
  <si>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</si>
  <si>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</si>
  <si>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</si>
  <si>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</si>
  <si>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</si>
  <si>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</si>
  <si>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</si>
  <si>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</si>
  <si>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</si>
  <si>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</si>
  <si>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</si>
  <si>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</si>
  <si>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</si>
  <si>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</si>
  <si>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</si>
  <si>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</si>
  <si>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</si>
  <si>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</si>
  <si>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</si>
  <si>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</si>
  <si>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</si>
  <si>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</si>
  <si>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</si>
  <si>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</si>
  <si>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</si>
  <si>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</si>
  <si>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</si>
  <si>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</si>
  <si>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</si>
  <si>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</si>
  <si>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</si>
  <si>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</si>
  <si>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</si>
  <si>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</si>
  <si>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</si>
  <si>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</si>
  <si>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</si>
  <si>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</si>
  <si>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</si>
  <si>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</si>
  <si>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</si>
  <si>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</si>
  <si>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</si>
  <si>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</si>
  <si>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</si>
  <si>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</si>
  <si>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</si>
  <si>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</si>
  <si>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</si>
  <si>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</si>
  <si>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</si>
  <si>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</si>
  <si>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</si>
  <si>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</si>
  <si>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</si>
  <si>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</si>
  <si>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</si>
  <si>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</si>
  <si>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</si>
  <si>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</si>
  <si>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</si>
  <si>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</si>
  <si>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</si>
  <si>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</si>
  <si>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</si>
  <si>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</si>
  <si>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</si>
  <si>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</si>
  <si>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</si>
  <si>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</si>
  <si>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</si>
  <si>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</si>
  <si>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</si>
  <si>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</si>
  <si>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</si>
  <si>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</si>
  <si>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</si>
  <si>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</si>
  <si>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</si>
  <si>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</si>
  <si>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</si>
  <si>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</si>
  <si>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</si>
  <si>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</si>
  <si>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</si>
  <si>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</si>
  <si>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</si>
  <si>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</si>
  <si>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</si>
  <si>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</si>
  <si>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</si>
  <si>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</si>
  <si>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</si>
  <si>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</si>
  <si>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</si>
  <si>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</si>
  <si>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</si>
  <si>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</si>
  <si>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</si>
  <si>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</si>
  <si>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</si>
  <si>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</si>
  <si>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</si>
  <si>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</si>
  <si>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</si>
  <si>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</si>
  <si>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</si>
  <si>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</si>
  <si>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</si>
  <si>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</si>
  <si>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</si>
  <si>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</si>
  <si>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</si>
  <si>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</si>
  <si>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</si>
  <si>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</si>
  <si>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</si>
  <si>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</si>
  <si>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</si>
  <si>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</si>
  <si>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</si>
  <si>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</si>
  <si>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</si>
  <si>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</si>
  <si>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</si>
  <si>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</si>
  <si>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</si>
  <si>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</si>
  <si>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</si>
  <si>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</si>
  <si>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</si>
  <si>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</si>
  <si>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</si>
  <si>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</si>
  <si>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</si>
  <si>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</si>
  <si>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</si>
  <si>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</si>
  <si>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</si>
  <si>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</si>
  <si>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</si>
  <si>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</si>
  <si>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</si>
  <si>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</si>
  <si>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</si>
  <si>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</si>
  <si>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</si>
  <si>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</si>
  <si>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</si>
  <si>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</si>
  <si>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</si>
  <si>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</si>
  <si>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</si>
  <si>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</si>
  <si>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</si>
  <si>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</si>
  <si>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</si>
  <si>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</si>
  <si>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</si>
  <si>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</si>
  <si>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</si>
  <si>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</si>
  <si>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</si>
  <si>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</si>
  <si>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</si>
  <si>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</si>
  <si>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</si>
  <si>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</si>
  <si>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</si>
  <si>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</si>
  <si>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</si>
  <si>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</si>
  <si>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</si>
  <si>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</si>
  <si>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</si>
  <si>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</si>
  <si>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</si>
  <si>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</si>
  <si>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</si>
  <si>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</si>
  <si>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</si>
  <si>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</si>
  <si>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</si>
  <si>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</si>
  <si>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</si>
  <si>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</si>
  <si>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</si>
  <si>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</si>
  <si>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</si>
  <si>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</si>
  <si>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</si>
  <si>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</si>
  <si>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</si>
  <si>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</si>
  <si>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</si>
  <si>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</si>
  <si>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</si>
  <si>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</si>
  <si>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</si>
  <si>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</si>
  <si>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</si>
  <si>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</si>
  <si>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</si>
  <si>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</si>
  <si>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</si>
  <si>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</si>
  <si>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</si>
  <si>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</si>
  <si>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</si>
  <si>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</si>
  <si>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</si>
  <si>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</si>
  <si>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</si>
  <si>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</si>
  <si>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</si>
  <si>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</si>
  <si>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</si>
  <si>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</si>
  <si>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</si>
  <si>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</si>
  <si>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</si>
  <si>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</si>
  <si>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</si>
  <si>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</si>
  <si>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</si>
  <si>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</si>
  <si>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</si>
  <si>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</si>
  <si>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</si>
  <si>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</si>
  <si>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</si>
  <si>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</si>
  <si>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</si>
  <si>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</si>
  <si>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</si>
  <si>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</si>
  <si>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</si>
  <si>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</si>
  <si>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</si>
  <si>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</si>
  <si>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</si>
  <si>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</si>
  <si>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</si>
  <si>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</si>
  <si>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</si>
  <si>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</si>
  <si>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</si>
  <si>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</si>
  <si>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</si>
  <si>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</si>
  <si>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</si>
  <si>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</si>
  <si>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</si>
  <si>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</si>
  <si>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</si>
  <si>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</si>
  <si>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</si>
  <si>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</si>
  <si>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</si>
  <si>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</si>
  <si>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</si>
  <si>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</si>
  <si>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</si>
  <si>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</si>
  <si>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</si>
  <si>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</si>
  <si>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</si>
  <si>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</si>
  <si>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</si>
  <si>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</si>
  <si>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</si>
  <si>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</si>
  <si>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</si>
  <si>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</si>
  <si>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</si>
  <si>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</si>
  <si>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</si>
  <si>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</si>
  <si>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</si>
  <si>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</si>
  <si>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</si>
  <si>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</si>
  <si>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</si>
  <si>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</si>
  <si>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</si>
  <si>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</si>
  <si>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</si>
  <si>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</si>
  <si>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</si>
  <si>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</si>
  <si>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</si>
  <si>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</si>
  <si>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</si>
  <si>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</si>
  <si>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</si>
  <si>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</si>
  <si>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</si>
  <si>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</si>
  <si>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</si>
  <si>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</si>
  <si>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</si>
  <si>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</si>
  <si>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</si>
  <si>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</si>
  <si>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</si>
  <si>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</si>
  <si>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</si>
  <si>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</si>
  <si>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</si>
  <si>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</si>
  <si>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</si>
  <si>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</si>
  <si>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</si>
  <si>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</si>
  <si>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</si>
  <si>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</si>
  <si>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</si>
  <si>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</si>
  <si>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</si>
  <si>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</si>
  <si>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</si>
  <si>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</si>
  <si>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</si>
  <si>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</si>
  <si>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</si>
  <si>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</si>
  <si>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</si>
  <si>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</si>
  <si>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</si>
  <si>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</si>
  <si>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</si>
  <si>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</si>
  <si>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</si>
  <si>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</si>
  <si>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</si>
  <si>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</si>
  <si>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</si>
  <si>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</si>
  <si>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</si>
  <si>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</si>
  <si>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</si>
  <si>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</si>
  <si>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</si>
  <si>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</si>
  <si>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</si>
  <si>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</si>
  <si>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</si>
  <si>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</si>
  <si>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</si>
  <si>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</si>
  <si>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</si>
  <si>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</si>
  <si>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</si>
  <si>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</si>
  <si>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</si>
  <si>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</si>
  <si>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</si>
  <si>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</si>
  <si>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</si>
  <si>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</si>
  <si>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</si>
  <si>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</si>
  <si>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</si>
  <si>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</si>
  <si>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</si>
  <si>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</si>
  <si>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</si>
  <si>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</si>
  <si>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</si>
  <si>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</si>
  <si>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</si>
  <si>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</si>
  <si>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</si>
  <si>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</si>
  <si>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</si>
  <si>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</si>
  <si>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</si>
  <si>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</si>
  <si>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</si>
  <si>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</si>
  <si>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</si>
  <si>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</si>
  <si>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</si>
  <si>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</si>
  <si>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</si>
  <si>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</si>
  <si>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</si>
  <si>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</si>
  <si>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</si>
  <si>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</si>
  <si>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</si>
  <si>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</si>
  <si>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</si>
  <si>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</si>
  <si>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</si>
  <si>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</si>
  <si>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</si>
  <si>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</si>
  <si>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</si>
  <si>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</si>
  <si>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</si>
  <si>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</si>
  <si>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</si>
  <si>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</si>
  <si>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</si>
  <si>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</si>
  <si>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</si>
  <si>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</si>
  <si>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</si>
  <si>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</si>
  <si>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</si>
  <si>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</si>
  <si>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</si>
  <si>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</si>
  <si>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</si>
  <si>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</si>
  <si>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</si>
  <si>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</si>
  <si>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</si>
  <si>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</si>
  <si>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</si>
  <si>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</si>
  <si>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</si>
  <si>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</si>
  <si>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</si>
  <si>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</si>
  <si>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</si>
  <si>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</si>
  <si>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</si>
  <si>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</si>
  <si>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</si>
  <si>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</si>
  <si>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</si>
  <si>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</si>
  <si>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</si>
  <si>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</si>
  <si>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</si>
  <si>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</si>
  <si>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</si>
  <si>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</si>
  <si>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</si>
  <si>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</si>
  <si>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</si>
  <si>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</si>
  <si>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</si>
  <si>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</si>
  <si>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</si>
  <si>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</si>
  <si>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</si>
  <si>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</si>
  <si>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</si>
  <si>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</si>
  <si>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</si>
  <si>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</si>
  <si>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</si>
  <si>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</si>
  <si>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</si>
  <si>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</si>
  <si>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</si>
  <si>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</si>
  <si>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</si>
  <si>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</si>
  <si>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</si>
  <si>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</si>
  <si>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</si>
  <si>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</si>
  <si>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</si>
  <si>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</si>
  <si>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</si>
  <si>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</si>
  <si>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</si>
  <si>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</si>
  <si>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</si>
  <si>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</si>
  <si>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</si>
  <si>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</si>
  <si>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</si>
  <si>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</si>
  <si>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</si>
  <si>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</si>
  <si>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</si>
  <si>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</si>
  <si>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</si>
  <si>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</si>
  <si>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</si>
  <si>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</si>
  <si>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</si>
  <si>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</si>
  <si>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</si>
  <si>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</si>
  <si>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</si>
  <si>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</si>
  <si>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</si>
  <si>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</si>
  <si>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</si>
  <si>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</si>
  <si>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</si>
  <si>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</si>
  <si>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</si>
  <si>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</si>
  <si>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</si>
  <si>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</si>
  <si>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</si>
  <si>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</si>
  <si>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</si>
  <si>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</si>
  <si>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</si>
  <si>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</si>
  <si>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</si>
  <si>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</si>
  <si>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</si>
  <si>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</si>
  <si>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</si>
  <si>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</si>
  <si>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</si>
  <si>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</si>
  <si>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</si>
  <si>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</si>
  <si>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</si>
  <si>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</si>
  <si>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</si>
  <si>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</si>
  <si>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</si>
  <si>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</si>
  <si>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</si>
  <si>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</si>
  <si>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</si>
  <si>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</si>
  <si>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</si>
  <si>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</si>
  <si>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</si>
  <si>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</si>
  <si>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</si>
  <si>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</si>
  <si>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</si>
  <si>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</si>
  <si>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</si>
  <si>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</si>
  <si>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</si>
  <si>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</si>
  <si>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</si>
  <si>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</si>
  <si>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</si>
  <si>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</si>
  <si>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</si>
  <si>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</si>
  <si>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</si>
  <si>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</si>
  <si>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</si>
  <si>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</si>
  <si>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</si>
  <si>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</si>
  <si>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</si>
  <si>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</si>
  <si>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</si>
  <si>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</si>
  <si>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</si>
  <si>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</si>
  <si>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</si>
  <si>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</si>
  <si>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</si>
  <si>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</si>
  <si>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</si>
  <si>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</si>
  <si>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</si>
  <si>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</si>
  <si>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</si>
  <si>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</si>
  <si>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</si>
  <si>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</si>
  <si>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</si>
  <si>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</si>
  <si>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</si>
  <si>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</si>
  <si>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</si>
  <si>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</si>
  <si>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</si>
  <si>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</si>
  <si>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</si>
  <si>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</si>
  <si>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</si>
  <si>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</si>
  <si>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</si>
  <si>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</si>
  <si>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</si>
  <si>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</si>
  <si>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</si>
  <si>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</si>
  <si>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</si>
  <si>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</si>
  <si>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</si>
  <si>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</si>
  <si>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</si>
  <si>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</si>
  <si>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</si>
  <si>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</si>
  <si>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</si>
  <si>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</si>
  <si>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</si>
  <si>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</si>
  <si>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</si>
  <si>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</si>
  <si>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</si>
  <si>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</si>
  <si>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</si>
  <si>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</si>
  <si>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</si>
  <si>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</si>
  <si>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</si>
  <si>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</si>
  <si>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</si>
  <si>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</si>
  <si>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</si>
  <si>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</si>
  <si>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</si>
  <si>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</si>
  <si>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</si>
  <si>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</si>
  <si>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</si>
  <si>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</si>
  <si>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</si>
  <si>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</si>
  <si>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</si>
  <si>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</si>
  <si>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</si>
  <si>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</si>
  <si>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</si>
  <si>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</si>
  <si>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</si>
  <si>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</si>
  <si>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</si>
  <si>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</si>
  <si>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</si>
  <si>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</si>
  <si>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</si>
  <si>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</si>
  <si>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</si>
  <si>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</si>
  <si>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</si>
  <si>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</si>
  <si>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</si>
  <si>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</si>
  <si>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</si>
  <si>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</si>
  <si>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</si>
  <si>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</si>
  <si>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</si>
  <si>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</si>
  <si>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</si>
  <si>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</si>
  <si>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</si>
  <si>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</si>
  <si>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</si>
  <si>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</si>
  <si>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</si>
  <si>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</si>
  <si>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</si>
  <si>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</si>
  <si>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</si>
  <si>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</si>
  <si>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</si>
  <si>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</si>
  <si>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</si>
  <si>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</si>
  <si>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</si>
  <si>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</si>
  <si>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</si>
  <si>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</si>
  <si>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</si>
  <si>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</si>
  <si>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</si>
  <si>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</si>
  <si>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</si>
  <si>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</si>
  <si>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</si>
  <si>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</si>
  <si>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</si>
  <si>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</si>
  <si>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</si>
  <si>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</si>
  <si>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</si>
  <si>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</si>
  <si>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</si>
  <si>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</si>
  <si>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</si>
  <si>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</si>
  <si>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</si>
  <si>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</si>
  <si>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</si>
  <si>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</si>
  <si>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</si>
  <si>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</si>
  <si>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</si>
  <si>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</si>
  <si>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</si>
  <si>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</si>
  <si>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</si>
  <si>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</si>
  <si>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</si>
  <si>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</si>
  <si>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</si>
  <si>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</si>
  <si>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</si>
  <si>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</si>
  <si>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</si>
  <si>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</si>
  <si>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</si>
  <si>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</si>
  <si>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</si>
  <si>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</si>
  <si>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</si>
  <si>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</si>
  <si>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</si>
  <si>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</si>
  <si>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</si>
  <si>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</si>
  <si>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</si>
  <si>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</si>
  <si>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</si>
  <si>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</si>
  <si>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</si>
  <si>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</si>
  <si>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</si>
  <si>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</si>
  <si>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</si>
  <si>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</si>
  <si>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</si>
  <si>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</si>
  <si>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</si>
  <si>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</si>
  <si>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</si>
  <si>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</si>
  <si>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</si>
  <si>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</si>
  <si>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</si>
  <si>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</si>
  <si>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</si>
  <si>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</si>
  <si>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</si>
  <si>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</si>
  <si>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</si>
  <si>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</si>
  <si>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</si>
  <si>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</si>
  <si>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</si>
  <si>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</si>
  <si>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</si>
  <si>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</si>
  <si>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</si>
  <si>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</si>
  <si>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</si>
  <si>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</si>
  <si>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</si>
  <si>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</si>
  <si>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</si>
  <si>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</si>
  <si>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</si>
  <si>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</si>
  <si>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</si>
  <si>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</si>
  <si>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</si>
  <si>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</si>
  <si>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</si>
  <si>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</si>
  <si>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</si>
  <si>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</si>
  <si>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</si>
  <si>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</si>
  <si>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</si>
  <si>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</si>
  <si>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</si>
  <si>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</si>
  <si>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</si>
  <si>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</si>
  <si>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</si>
  <si>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</si>
  <si>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</si>
  <si>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</si>
  <si>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</si>
  <si>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</si>
  <si>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</si>
  <si>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</si>
  <si>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</si>
  <si>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</si>
  <si>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</si>
  <si>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</si>
  <si>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</si>
  <si>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</si>
  <si>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</si>
  <si>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</si>
  <si>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</si>
  <si>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</si>
  <si>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</si>
  <si>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</si>
  <si>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</si>
  <si>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</si>
  <si>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</si>
  <si>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</si>
  <si>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</si>
  <si>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</si>
  <si>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</si>
  <si>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</si>
  <si>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</si>
  <si>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</si>
  <si>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</si>
  <si>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</si>
  <si>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</si>
  <si>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</si>
  <si>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</si>
  <si>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</si>
  <si>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</si>
  <si>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</si>
  <si>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</si>
  <si>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</si>
  <si>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</si>
  <si>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</si>
  <si>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</si>
  <si>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</si>
  <si>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</si>
  <si>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</si>
  <si>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</si>
  <si>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</si>
  <si>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</si>
  <si>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</si>
  <si>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</si>
  <si>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</si>
  <si>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</si>
  <si>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</si>
  <si>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</si>
  <si>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</si>
  <si>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</si>
  <si>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</si>
  <si>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</si>
  <si>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</si>
  <si>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</si>
  <si>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</si>
  <si>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</si>
  <si>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</si>
  <si>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</si>
  <si>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</si>
  <si>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</si>
  <si>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</si>
  <si>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</si>
  <si>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</si>
  <si>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</si>
  <si>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</si>
  <si>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</si>
  <si>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</si>
  <si>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</si>
  <si>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</si>
  <si>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</si>
  <si>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</si>
  <si>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</si>
  <si>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</si>
  <si>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</si>
  <si>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</si>
  <si>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</si>
  <si>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</si>
  <si>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</si>
  <si>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</si>
  <si>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</si>
  <si>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</si>
  <si>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</si>
  <si>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</si>
  <si>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</si>
  <si>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</si>
  <si>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</si>
  <si>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</si>
  <si>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</si>
  <si>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</si>
  <si>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</si>
  <si>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</si>
  <si>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</si>
  <si>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</si>
  <si>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</si>
  <si>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</si>
  <si>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</si>
  <si>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</si>
  <si>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</si>
  <si>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</si>
  <si>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</si>
  <si>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</si>
  <si>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</si>
  <si>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</si>
  <si>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</si>
  <si>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</si>
  <si>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</si>
  <si>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</si>
  <si>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</si>
  <si>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</si>
  <si>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</si>
  <si>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</si>
  <si>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</si>
  <si>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</si>
  <si>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</si>
  <si>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</si>
  <si>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</si>
  <si>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</si>
  <si>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</si>
  <si>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</si>
  <si>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</si>
  <si>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</si>
  <si>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</si>
  <si>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</si>
  <si>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</si>
  <si>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</si>
  <si>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</si>
  <si>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</si>
  <si>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</si>
  <si>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</si>
  <si>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</si>
  <si>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</si>
  <si>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</si>
  <si>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</si>
  <si>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</si>
  <si>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</si>
  <si>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</si>
  <si>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</si>
  <si>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</si>
  <si>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</si>
  <si>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</si>
  <si>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</si>
  <si>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</si>
  <si>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</si>
  <si>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</si>
  <si>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</si>
  <si>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</si>
  <si>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</si>
  <si>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</si>
  <si>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</si>
  <si>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</si>
  <si>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</si>
  <si>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</si>
  <si>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</si>
  <si>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</si>
  <si>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</si>
  <si>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</si>
  <si>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</si>
  <si>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</si>
  <si>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</si>
  <si>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</si>
  <si>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</si>
  <si>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</si>
  <si>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</si>
  <si>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</si>
  <si>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</si>
  <si>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</si>
  <si>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</si>
  <si>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</si>
  <si>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</si>
  <si>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</si>
  <si>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</si>
  <si>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</si>
  <si>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</si>
  <si>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</si>
  <si>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</si>
  <si>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</si>
  <si>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</si>
  <si>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</si>
  <si>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</si>
  <si>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</si>
  <si>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</si>
  <si>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</si>
  <si>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</si>
  <si>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</si>
  <si>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</si>
  <si>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</si>
  <si>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</si>
  <si>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</si>
  <si>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</si>
  <si>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</si>
  <si>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</si>
  <si>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</si>
  <si>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</si>
  <si>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</si>
  <si>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</si>
  <si>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</si>
  <si>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</si>
  <si>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</si>
  <si>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</si>
  <si>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</si>
  <si>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</si>
  <si>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</si>
  <si>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</si>
  <si>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</si>
  <si>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</si>
  <si>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</si>
  <si>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</si>
  <si>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</si>
  <si>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</si>
  <si>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</si>
  <si>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</si>
  <si>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</si>
  <si>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</si>
  <si>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</si>
  <si>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</si>
  <si>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</si>
  <si>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</si>
  <si>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</si>
  <si>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</si>
  <si>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</si>
  <si>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</si>
  <si>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</si>
  <si>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</si>
  <si>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</si>
  <si>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</si>
  <si>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</si>
  <si>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</si>
  <si>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</si>
  <si>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</si>
  <si>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</si>
  <si>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</si>
  <si>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</si>
  <si>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</si>
  <si>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</si>
  <si>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</si>
  <si>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</si>
  <si>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</si>
  <si>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</si>
  <si>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</si>
  <si>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</si>
  <si>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</si>
  <si>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</si>
  <si>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</si>
  <si>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</si>
  <si>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</si>
  <si>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</si>
  <si>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</si>
  <si>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</si>
  <si>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</si>
  <si>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</si>
  <si>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</si>
  <si>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</si>
  <si>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</si>
  <si>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</si>
  <si>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</si>
  <si>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</si>
  <si>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</si>
  <si>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</si>
  <si>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</si>
  <si>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</si>
  <si>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</si>
  <si>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</si>
  <si>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</si>
  <si>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</si>
  <si>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</si>
  <si>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</si>
  <si>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</si>
  <si>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</si>
  <si>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</si>
  <si>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</si>
  <si>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</si>
  <si>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</si>
  <si>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</si>
  <si>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</si>
  <si>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</si>
  <si>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</si>
  <si>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</si>
  <si>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</si>
  <si>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</si>
  <si>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</si>
  <si>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</si>
  <si>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</si>
  <si>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</si>
  <si>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</si>
  <si>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</si>
  <si>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</si>
  <si>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</si>
  <si>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</si>
  <si>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</si>
  <si>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</si>
  <si>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</si>
  <si>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</si>
  <si>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</si>
  <si>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</si>
  <si>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</si>
  <si>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</si>
  <si>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</si>
  <si>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</si>
  <si>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</si>
  <si>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</si>
  <si>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</si>
  <si>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</si>
  <si>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</si>
  <si>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</si>
  <si>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</si>
  <si>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</si>
  <si>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</si>
  <si>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</si>
  <si>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</si>
  <si>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</si>
  <si>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</si>
  <si>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</si>
  <si>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</si>
  <si>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</si>
  <si>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</si>
  <si>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</si>
  <si>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</si>
  <si>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</si>
  <si>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</si>
  <si>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</si>
  <si>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</si>
  <si>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</si>
  <si>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</si>
  <si>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</si>
  <si>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</si>
  <si>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</si>
  <si>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</si>
  <si>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</si>
  <si>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</si>
  <si>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</si>
  <si>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</si>
  <si>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</si>
  <si>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</si>
  <si>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</si>
  <si>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</si>
  <si>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</si>
  <si>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</si>
  <si>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</si>
  <si>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</si>
  <si>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</si>
  <si>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</si>
  <si>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</si>
  <si>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</si>
  <si>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</si>
  <si>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</si>
  <si>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</si>
  <si>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</si>
  <si>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</si>
  <si>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</si>
  <si>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</si>
  <si>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</si>
  <si>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</si>
  <si>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</si>
  <si>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</si>
  <si>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</si>
  <si>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</si>
  <si>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</si>
  <si>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</si>
  <si>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</si>
  <si>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</si>
  <si>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</si>
  <si>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</si>
  <si>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</si>
  <si>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</si>
  <si>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</si>
  <si>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</si>
  <si>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</si>
  <si>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</si>
  <si>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</si>
  <si>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</si>
  <si>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</si>
  <si>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</si>
  <si>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</si>
  <si>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</si>
  <si>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</si>
  <si>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</si>
  <si>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</si>
  <si>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</si>
  <si>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</si>
  <si>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</si>
  <si>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</si>
  <si>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</si>
  <si>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</si>
  <si>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</si>
  <si>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</si>
  <si>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</si>
  <si>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</si>
  <si>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</si>
  <si>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</si>
  <si>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</si>
  <si>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</si>
  <si>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</si>
  <si>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</si>
  <si>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</si>
  <si>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</si>
  <si>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</si>
  <si>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</si>
  <si>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</si>
  <si>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</si>
  <si>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</si>
  <si>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</si>
  <si>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</si>
  <si>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</si>
  <si>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</si>
  <si>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</si>
  <si>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</si>
  <si>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</si>
  <si>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</si>
  <si>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</si>
  <si>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</si>
  <si>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</si>
  <si>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</si>
  <si>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</si>
  <si>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</si>
  <si>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</si>
  <si>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</si>
  <si>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</si>
  <si>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</si>
  <si>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</si>
  <si>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</si>
  <si>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</si>
  <si>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</si>
  <si>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</si>
  <si>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</si>
  <si>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</si>
  <si>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</si>
  <si>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</si>
  <si>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</si>
  <si>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</si>
  <si>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</si>
  <si>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</si>
  <si>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</si>
  <si>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</si>
  <si>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</si>
  <si>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</si>
  <si>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</si>
  <si>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</si>
  <si>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</si>
  <si>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</si>
  <si>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</si>
  <si>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</si>
  <si>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</si>
  <si>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</si>
  <si>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</si>
  <si>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</si>
  <si>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</si>
  <si>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</si>
  <si>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</si>
  <si>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</si>
  <si>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</si>
  <si>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</si>
  <si>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</si>
  <si>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</si>
  <si>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</si>
  <si>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</si>
  <si>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</si>
  <si>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</si>
  <si>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</si>
  <si>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</si>
  <si>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</si>
  <si>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</si>
  <si>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</si>
  <si>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</si>
  <si>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</si>
  <si>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</si>
  <si>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</si>
  <si>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</si>
  <si>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</si>
  <si>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</si>
  <si>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</si>
  <si>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</si>
  <si>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</si>
  <si>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</si>
  <si>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</si>
  <si>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</si>
  <si>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</si>
  <si>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</si>
  <si>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</si>
  <si>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</si>
  <si>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</si>
  <si>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</si>
  <si>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</si>
  <si>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</si>
  <si>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</si>
  <si>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</si>
  <si>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</si>
  <si>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</si>
  <si>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</si>
  <si>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</si>
  <si>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</si>
  <si>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</si>
  <si>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</si>
  <si>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</si>
  <si>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</si>
  <si>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</si>
  <si>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</si>
  <si>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</si>
  <si>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</si>
  <si>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</si>
  <si>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</si>
  <si>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</si>
  <si>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</si>
  <si>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</si>
  <si>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</si>
  <si>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</si>
  <si>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</si>
  <si>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</si>
  <si>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</si>
  <si>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</si>
  <si>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</si>
  <si>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</si>
  <si>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</si>
  <si>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</si>
  <si>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</si>
  <si>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</si>
  <si>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</si>
  <si>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</si>
  <si>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</si>
  <si>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</si>
  <si>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</si>
  <si>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</si>
  <si>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</si>
  <si>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</si>
  <si>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</si>
  <si>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</si>
  <si>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</si>
  <si>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</si>
  <si>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</si>
  <si>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</si>
  <si>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</si>
  <si>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</si>
  <si>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</si>
  <si>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</si>
  <si>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</si>
  <si>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</si>
  <si>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</si>
  <si>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</si>
  <si>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</si>
  <si>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</si>
  <si>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</si>
  <si>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</si>
  <si>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</si>
  <si>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</si>
  <si>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</si>
  <si>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</si>
  <si>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</si>
  <si>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</si>
  <si>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</si>
  <si>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</si>
  <si>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</si>
  <si>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</si>
  <si>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</si>
  <si>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</si>
  <si>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</si>
  <si>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</si>
  <si>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</si>
  <si>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</si>
  <si>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</si>
  <si>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</si>
  <si>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</si>
  <si>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</si>
  <si>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</si>
  <si>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</si>
  <si>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</si>
  <si>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</si>
  <si>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</si>
  <si>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</si>
  <si>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</si>
  <si>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</si>
  <si>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</si>
  <si>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</si>
  <si>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</si>
  <si>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</si>
  <si>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</si>
  <si>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</si>
  <si>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</si>
  <si>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</si>
  <si>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</si>
  <si>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</si>
  <si>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</si>
  <si>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</si>
  <si>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</si>
  <si>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</si>
  <si>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</si>
  <si>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</si>
  <si>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</si>
  <si>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</si>
  <si>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</si>
  <si>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</si>
  <si>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</si>
  <si>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</si>
  <si>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</si>
  <si>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</si>
  <si>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</si>
  <si>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</si>
  <si>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</si>
  <si>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</si>
  <si>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</si>
  <si>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</si>
  <si>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</si>
  <si>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</si>
  <si>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</si>
  <si>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</si>
  <si>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</si>
  <si>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</si>
  <si>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</si>
  <si>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</si>
  <si>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</si>
  <si>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</si>
  <si>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</si>
  <si>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</si>
  <si>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</si>
  <si>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</si>
  <si>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</si>
  <si>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</si>
  <si>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</si>
  <si>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</si>
  <si>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</si>
  <si>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</si>
  <si>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</si>
  <si>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</si>
  <si>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</si>
  <si>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</si>
  <si>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</si>
  <si>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</si>
  <si>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</si>
  <si>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</si>
  <si>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</si>
  <si>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</si>
  <si>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</si>
  <si>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</si>
  <si>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</si>
  <si>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</si>
  <si>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</si>
  <si>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</si>
  <si>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</si>
  <si>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</si>
  <si>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</si>
  <si>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</si>
  <si>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</si>
  <si>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</si>
  <si>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</si>
  <si>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</si>
  <si>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</si>
  <si>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</si>
  <si>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</si>
  <si>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</si>
  <si>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</si>
  <si>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</si>
  <si>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</si>
  <si>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</si>
  <si>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</si>
  <si>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</si>
  <si>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</si>
  <si>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</si>
  <si>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</si>
  <si>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</si>
  <si>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</si>
  <si>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</si>
  <si>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</si>
  <si>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</si>
  <si>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</si>
  <si>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</si>
  <si>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</si>
  <si>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</si>
  <si>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</si>
  <si>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</si>
  <si>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</si>
  <si>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</si>
  <si>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</si>
  <si>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</si>
  <si>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</si>
  <si>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</si>
  <si>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</si>
  <si>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</si>
  <si>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</si>
  <si>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</si>
  <si>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</si>
  <si>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</si>
  <si>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</si>
  <si>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</si>
  <si>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</si>
  <si>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</si>
  <si>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</si>
  <si>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</si>
  <si>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</si>
  <si>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</si>
  <si>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</si>
  <si>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</si>
  <si>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</si>
  <si>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</si>
  <si>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</si>
  <si>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</si>
  <si>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</si>
  <si>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</si>
  <si>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</si>
  <si>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</si>
  <si>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</si>
  <si>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</si>
  <si>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</si>
  <si>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</si>
  <si>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</si>
  <si>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</si>
  <si>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</si>
  <si>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</si>
  <si>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</si>
  <si>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</si>
  <si>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</si>
  <si>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</si>
  <si>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</si>
  <si>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</si>
  <si>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</si>
  <si>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</si>
  <si>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</si>
  <si>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</si>
  <si>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</si>
  <si>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</si>
  <si>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</si>
  <si>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</si>
  <si>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</si>
  <si>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</si>
  <si>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</si>
  <si>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</si>
  <si>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</si>
  <si>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</si>
  <si>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</si>
  <si>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</si>
  <si>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</si>
  <si>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</si>
  <si>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</si>
  <si>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</si>
  <si>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</si>
  <si>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</si>
  <si>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</si>
  <si>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</si>
  <si>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</si>
  <si>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</si>
  <si>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</si>
  <si>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</si>
  <si>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</si>
  <si>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</si>
  <si>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</si>
  <si>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</si>
  <si>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</si>
  <si>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</si>
  <si>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</si>
  <si>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</si>
  <si>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</si>
  <si>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</si>
  <si>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</si>
  <si>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</si>
  <si>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</si>
  <si>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</si>
  <si>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</si>
  <si>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</si>
  <si>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</si>
  <si>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</si>
  <si>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</si>
  <si>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</si>
  <si>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</si>
  <si>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</si>
  <si>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</si>
  <si>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</si>
  <si>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</si>
  <si>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</si>
  <si>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</si>
  <si>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</si>
  <si>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</si>
  <si>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</si>
  <si>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</si>
  <si>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</si>
  <si>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</si>
  <si>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</si>
  <si>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</si>
  <si>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</si>
  <si>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</si>
  <si>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</si>
  <si>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</si>
  <si>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</si>
  <si>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</si>
  <si>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</si>
  <si>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</si>
  <si>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</si>
  <si>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</si>
  <si>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</si>
  <si>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</si>
  <si>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</si>
  <si>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</si>
  <si>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</si>
  <si>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</si>
  <si>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</si>
  <si>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</si>
  <si>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</si>
  <si>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</si>
  <si>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</si>
  <si>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</si>
  <si>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</si>
  <si>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</si>
  <si>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</si>
  <si>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</si>
  <si>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</si>
  <si>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</si>
  <si>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</si>
  <si>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</si>
  <si>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</si>
  <si>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</si>
  <si>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</si>
  <si>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</si>
  <si>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</si>
  <si>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</si>
  <si>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</si>
  <si>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</si>
  <si>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</si>
  <si>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</si>
  <si>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</si>
  <si>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</si>
  <si>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</si>
  <si>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</si>
  <si>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</si>
  <si>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</si>
  <si>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</si>
  <si>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</si>
  <si>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</si>
  <si>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</si>
  <si>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</si>
  <si>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</si>
  <si>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</si>
  <si>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</si>
  <si>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</si>
  <si>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</si>
  <si>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</si>
  <si>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</si>
  <si>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</si>
  <si>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</si>
  <si>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</si>
  <si>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</si>
  <si>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</si>
  <si>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</si>
  <si>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</si>
  <si>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</si>
  <si>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</si>
  <si>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</si>
  <si>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</si>
  <si>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</si>
  <si>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</si>
  <si>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</si>
  <si>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</si>
  <si>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</si>
  <si>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</si>
  <si>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</si>
  <si>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</si>
  <si>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</si>
  <si>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</si>
  <si>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</si>
  <si>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</si>
  <si>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</si>
  <si>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</si>
  <si>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</si>
  <si>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</si>
  <si>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</si>
  <si>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</si>
  <si>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</si>
  <si>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</si>
  <si>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</si>
  <si>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</si>
  <si>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</si>
  <si>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</si>
  <si>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</si>
  <si>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</si>
  <si>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</si>
  <si>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</si>
  <si>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</si>
  <si>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</si>
  <si>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</si>
  <si>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</si>
  <si>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</si>
  <si>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</si>
  <si>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</si>
  <si>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</si>
  <si>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</si>
  <si>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</si>
  <si>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</si>
  <si>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</si>
  <si>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</si>
  <si>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</si>
  <si>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</si>
  <si>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</si>
  <si>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</si>
  <si>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</si>
  <si>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</si>
  <si>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</si>
  <si>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</si>
  <si>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</si>
  <si>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</si>
  <si>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</si>
  <si>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</si>
  <si>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</si>
  <si>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</si>
  <si>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</si>
  <si>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</si>
  <si>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</si>
  <si>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</si>
  <si>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</si>
  <si>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</si>
  <si>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</si>
  <si>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</si>
  <si>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</si>
  <si>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</si>
  <si>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</si>
  <si>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</si>
  <si>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</si>
  <si>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</si>
  <si>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</si>
  <si>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</si>
  <si>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</si>
  <si>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</si>
  <si>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</si>
  <si>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</si>
  <si>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</si>
  <si>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</si>
  <si>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</si>
  <si>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</si>
  <si>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</si>
  <si>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</si>
  <si>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</si>
  <si>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</si>
  <si>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</si>
  <si>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</si>
  <si>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</si>
  <si>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</si>
  <si>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</si>
  <si>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</si>
  <si>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</si>
  <si>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</si>
  <si>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</si>
  <si>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</si>
  <si>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</si>
  <si>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</si>
  <si>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</si>
  <si>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</si>
  <si>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</si>
  <si>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</si>
  <si>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</si>
  <si>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</si>
  <si>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</si>
  <si>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</si>
  <si>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</si>
  <si>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</si>
  <si>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</si>
  <si>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</si>
  <si>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</si>
  <si>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</si>
  <si>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</si>
  <si>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</si>
  <si>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</si>
  <si>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</si>
  <si>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</si>
  <si>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</si>
  <si>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</si>
  <si>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</si>
  <si>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</si>
  <si>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</si>
  <si>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</si>
  <si>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</si>
  <si>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</si>
  <si>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</si>
  <si>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</si>
  <si>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</si>
  <si>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</si>
  <si>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</si>
  <si>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</si>
  <si>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</si>
  <si>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</si>
  <si>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</si>
  <si>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</si>
  <si>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</si>
  <si>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</si>
  <si>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</si>
  <si>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</si>
  <si>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</si>
  <si>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</si>
  <si>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</si>
  <si>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</si>
  <si>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</si>
  <si>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</si>
  <si>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</si>
  <si>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</si>
  <si>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</si>
  <si>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</si>
  <si>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</si>
  <si>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</si>
  <si>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</si>
  <si>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</si>
  <si>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</si>
  <si>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</si>
  <si>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</si>
  <si>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</si>
  <si>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</si>
  <si>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</si>
  <si>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</si>
  <si>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</si>
  <si>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</si>
  <si>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</si>
  <si>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</si>
  <si>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</si>
  <si>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</si>
  <si>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</si>
  <si>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</si>
  <si>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</si>
  <si>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</si>
  <si>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</si>
  <si>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</si>
  <si>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</si>
  <si>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</si>
  <si>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</si>
  <si>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</si>
  <si>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</si>
  <si>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</si>
  <si>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</si>
  <si>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</si>
  <si>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</si>
  <si>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</si>
  <si>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</si>
  <si>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</si>
  <si>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</si>
  <si>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</si>
  <si>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</si>
  <si>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</si>
  <si>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</si>
  <si>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</si>
  <si>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</si>
  <si>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</si>
  <si>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</si>
  <si>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</si>
  <si>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</si>
  <si>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</si>
  <si>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</si>
  <si>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</si>
  <si>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</si>
  <si>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</si>
  <si>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</si>
  <si>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</si>
  <si>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</si>
  <si>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</si>
  <si>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</si>
  <si>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</si>
  <si>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</si>
  <si>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</si>
  <si>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</si>
  <si>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</si>
  <si>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</si>
  <si>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</si>
  <si>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</si>
  <si>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</si>
  <si>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</si>
  <si>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</si>
  <si>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</si>
  <si>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</si>
  <si>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</si>
  <si>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</si>
  <si>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</si>
  <si>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</si>
  <si>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</si>
  <si>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</si>
  <si>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</si>
  <si>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</si>
  <si>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</si>
  <si>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</si>
  <si>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</si>
  <si>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</si>
  <si>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</si>
  <si>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</si>
  <si>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</si>
  <si>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</si>
  <si>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</si>
  <si>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</si>
  <si>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</si>
  <si>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</si>
  <si>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</si>
  <si>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</si>
  <si>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</si>
  <si>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</si>
  <si>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</si>
  <si>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</si>
  <si>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</si>
  <si>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</si>
  <si>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</si>
  <si>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</si>
  <si>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</si>
  <si>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</si>
  <si>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</si>
  <si>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</si>
  <si>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</si>
  <si>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</si>
  <si>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</si>
  <si>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</si>
  <si>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</si>
  <si>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</si>
  <si>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</si>
  <si>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</si>
  <si>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</si>
  <si>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</si>
  <si>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</si>
  <si>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</si>
  <si>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</si>
  <si>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</si>
  <si>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</si>
  <si>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</si>
  <si>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</si>
  <si>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</si>
  <si>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</si>
  <si>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</si>
  <si>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</si>
  <si>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</si>
  <si>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</si>
  <si>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</si>
  <si>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</si>
  <si>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</si>
  <si>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</si>
  <si>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</si>
  <si>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</si>
  <si>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</si>
  <si>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</si>
  <si>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</si>
  <si>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</si>
  <si>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</si>
  <si>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</si>
  <si>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</si>
  <si>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</si>
  <si>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</si>
  <si>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</si>
  <si>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</si>
  <si>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</si>
  <si>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</si>
  <si>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</si>
  <si>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</si>
  <si>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</si>
  <si>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</si>
  <si>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</si>
  <si>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</si>
  <si>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</si>
  <si>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</si>
  <si>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</si>
  <si>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</si>
  <si>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</si>
  <si>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</si>
  <si>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</si>
  <si>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</si>
  <si>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</si>
  <si>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</si>
  <si>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</si>
  <si>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</si>
  <si>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</si>
  <si>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</si>
  <si>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</si>
  <si>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</si>
  <si>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</si>
  <si>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</si>
  <si>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</si>
  <si>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</si>
  <si>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</si>
  <si>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</si>
  <si>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</si>
  <si>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</si>
  <si>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</si>
  <si>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</si>
  <si>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</si>
  <si>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</si>
  <si>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</si>
  <si>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</si>
  <si>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</si>
  <si>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</si>
  <si>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</si>
  <si>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</si>
  <si>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</si>
  <si>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</si>
  <si>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</si>
  <si>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</si>
  <si>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</si>
  <si>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</si>
  <si>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</si>
  <si>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</si>
  <si>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</si>
  <si>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</si>
  <si>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</si>
  <si>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</si>
  <si>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</si>
  <si>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</si>
  <si>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</si>
  <si>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</si>
  <si>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</si>
  <si>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</si>
  <si>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</si>
  <si>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</si>
  <si>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</si>
  <si>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</si>
  <si>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</si>
  <si>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</si>
  <si>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</si>
  <si>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</si>
  <si>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</si>
  <si>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</si>
  <si>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</si>
  <si>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</si>
  <si>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</si>
  <si>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</si>
  <si>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</si>
  <si>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</si>
  <si>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</si>
  <si>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</si>
  <si>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</si>
  <si>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</si>
  <si>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</si>
  <si>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</si>
  <si>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</si>
  <si>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</si>
  <si>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</si>
  <si>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</si>
  <si>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</si>
  <si>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</si>
  <si>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</si>
  <si>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</si>
  <si>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</si>
  <si>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</si>
  <si>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</si>
  <si>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</si>
  <si>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</si>
  <si>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</si>
  <si>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</si>
  <si>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</si>
  <si>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</si>
  <si>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</si>
  <si>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</si>
  <si>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</si>
  <si>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</si>
  <si>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</si>
  <si>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</si>
  <si>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</si>
  <si>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</si>
  <si>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</si>
  <si>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</si>
  <si>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</si>
  <si>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</si>
  <si>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</si>
  <si>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</si>
  <si>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</si>
  <si>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</si>
  <si>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</si>
  <si>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</si>
  <si>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</si>
  <si>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</si>
  <si>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</si>
  <si>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</si>
  <si>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</si>
  <si>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</si>
  <si>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</si>
  <si>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</si>
  <si>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</si>
  <si>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</si>
  <si>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</si>
  <si>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</si>
  <si>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</si>
  <si>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</si>
  <si>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</si>
  <si>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</si>
  <si>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</si>
  <si>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</si>
  <si>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</si>
  <si>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</si>
  <si>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</si>
  <si>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</si>
  <si>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</si>
  <si>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</si>
  <si>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</si>
  <si>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</si>
  <si>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</si>
  <si>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</si>
  <si>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</si>
  <si>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</si>
  <si>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</si>
  <si>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</si>
  <si>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</si>
  <si>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</si>
  <si>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</si>
  <si>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</si>
  <si>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</si>
  <si>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</si>
  <si>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</si>
  <si>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</si>
  <si>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</si>
  <si>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</si>
  <si>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</si>
  <si>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</si>
  <si>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</si>
  <si>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</si>
  <si>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</si>
  <si>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</si>
  <si>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</si>
  <si>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</si>
  <si>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</si>
  <si>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</si>
  <si>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</si>
  <si>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</si>
  <si>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</si>
  <si>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</si>
  <si>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</si>
  <si>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</si>
  <si>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</si>
  <si>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</si>
  <si>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</si>
  <si>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</si>
  <si>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</si>
  <si>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</si>
  <si>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</si>
  <si>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</si>
  <si>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</si>
  <si>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</si>
  <si>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</si>
  <si>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</si>
  <si>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</si>
  <si>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</si>
  <si>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</si>
  <si>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</si>
  <si>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</si>
  <si>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</si>
  <si>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</si>
  <si>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</si>
  <si>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</si>
  <si>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</si>
  <si>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</si>
  <si>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</si>
  <si>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</si>
  <si>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</si>
  <si>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</si>
  <si>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</si>
  <si>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</si>
  <si>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</si>
  <si>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</si>
  <si>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</si>
  <si>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</si>
  <si>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</si>
  <si>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</si>
  <si>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</si>
  <si>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</si>
  <si>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</si>
  <si>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</si>
  <si>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</si>
  <si>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</si>
  <si>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</si>
  <si>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</si>
  <si>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</si>
  <si>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</si>
  <si>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</si>
  <si>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</si>
  <si>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</si>
  <si>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</si>
  <si>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</si>
  <si>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</si>
  <si>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</si>
  <si>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</si>
  <si>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</si>
  <si>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</si>
  <si>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</si>
  <si>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</si>
  <si>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</si>
  <si>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</si>
  <si>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</si>
  <si>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</si>
  <si>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</si>
  <si>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</si>
  <si>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</si>
  <si>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</si>
  <si>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</si>
  <si>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</si>
  <si>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</si>
  <si>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</si>
  <si>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</si>
  <si>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</si>
  <si>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</si>
  <si>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</si>
  <si>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</si>
  <si>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</si>
  <si>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</si>
  <si>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</si>
  <si>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</si>
  <si>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</si>
  <si>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</si>
  <si>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</si>
  <si>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</si>
  <si>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</si>
  <si>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</si>
  <si>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</si>
  <si>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</si>
  <si>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</si>
  <si>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</si>
  <si>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</si>
  <si>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</si>
  <si>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</si>
  <si>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</si>
  <si>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</si>
  <si>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</si>
  <si>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</si>
  <si>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</si>
  <si>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</si>
  <si>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</si>
  <si>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</si>
  <si>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</si>
  <si>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</si>
  <si>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</si>
  <si>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</si>
  <si>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</si>
  <si>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</si>
  <si>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</si>
  <si>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</si>
  <si>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</si>
  <si>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</si>
  <si>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</si>
  <si>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</si>
  <si>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</si>
  <si>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</si>
  <si>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</si>
  <si>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</si>
  <si>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</si>
  <si>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</si>
  <si>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</si>
  <si>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</si>
  <si>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</si>
  <si>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</si>
  <si>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</si>
  <si>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</si>
  <si>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</si>
  <si>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</si>
  <si>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</si>
  <si>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</si>
  <si>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</si>
  <si>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</si>
  <si>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</si>
  <si>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</si>
  <si>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</si>
  <si>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</si>
  <si>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</si>
  <si>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</si>
  <si>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</si>
  <si>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</si>
  <si>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</si>
  <si>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</si>
  <si>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</si>
  <si>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</si>
  <si>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</si>
  <si>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</si>
  <si>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</si>
  <si>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</si>
  <si>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</si>
  <si>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</si>
  <si>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</si>
  <si>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</si>
  <si>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</si>
  <si>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</si>
  <si>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</si>
  <si>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</si>
  <si>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</si>
  <si>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</si>
  <si>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</si>
  <si>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</si>
  <si>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</si>
  <si>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</si>
  <si>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</si>
  <si>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</si>
  <si>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</si>
  <si>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</si>
  <si>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</si>
  <si>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</si>
  <si>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</si>
  <si>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</si>
  <si>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</si>
  <si>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</si>
  <si>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</si>
  <si>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</si>
  <si>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</si>
  <si>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</si>
  <si>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</si>
  <si>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</si>
  <si>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</si>
  <si>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</si>
  <si>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</si>
  <si>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</si>
  <si>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</si>
  <si>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</si>
  <si>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</si>
  <si>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</si>
  <si>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</si>
  <si>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</si>
  <si>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</si>
  <si>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</si>
  <si>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</si>
  <si>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</si>
  <si>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</si>
  <si>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</si>
  <si>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</si>
  <si>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</si>
  <si>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</si>
  <si>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</si>
  <si>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</si>
  <si>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</si>
  <si>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</si>
  <si>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</si>
  <si>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</si>
  <si>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</si>
  <si>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</si>
  <si>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</si>
  <si>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</si>
  <si>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</si>
  <si>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</si>
  <si>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</si>
  <si>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</si>
  <si>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</si>
  <si>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</si>
  <si>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</si>
  <si>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</si>
  <si>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</si>
  <si>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</si>
  <si>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</si>
  <si>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</si>
  <si>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</si>
  <si>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</si>
  <si>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</si>
  <si>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</si>
  <si>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</si>
  <si>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</si>
  <si>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</si>
  <si>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</si>
  <si>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</si>
  <si>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</si>
  <si>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</si>
  <si>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</si>
  <si>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</si>
  <si>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</si>
  <si>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</si>
  <si>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</si>
  <si>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</si>
  <si>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</si>
  <si>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</si>
  <si>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</si>
  <si>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</si>
  <si>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</si>
  <si>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</si>
  <si>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</si>
  <si>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</si>
  <si>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</si>
  <si>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</si>
  <si>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</si>
  <si>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</si>
  <si>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</si>
  <si>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</si>
  <si>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</si>
  <si>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</si>
  <si>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</si>
  <si>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</si>
  <si>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</si>
  <si>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</si>
  <si>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</si>
  <si>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</si>
  <si>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</si>
  <si>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</si>
  <si>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</si>
  <si>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</si>
  <si>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</si>
  <si>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</si>
  <si>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</si>
  <si>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</si>
  <si>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</si>
  <si>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</si>
  <si>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</si>
  <si>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</si>
  <si>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</si>
  <si>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</si>
  <si>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</si>
  <si>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</si>
  <si>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</si>
  <si>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</si>
  <si>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</si>
  <si>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</si>
  <si>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</si>
  <si>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</si>
  <si>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</si>
  <si>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</si>
  <si>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</si>
  <si>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</si>
  <si>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</si>
  <si>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</si>
  <si>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</si>
  <si>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</si>
  <si>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</si>
  <si>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</si>
  <si>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</si>
  <si>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</si>
  <si>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</si>
  <si>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</si>
  <si>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</si>
  <si>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</si>
  <si>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</si>
  <si>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</si>
  <si>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</si>
  <si>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</si>
  <si>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</si>
  <si>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</si>
  <si>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</si>
  <si>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</si>
  <si>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</si>
  <si>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</si>
  <si>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</si>
  <si>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</si>
  <si>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</si>
  <si>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</si>
  <si>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</si>
  <si>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</si>
  <si>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</si>
  <si>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</si>
  <si>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</si>
  <si>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</si>
  <si>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</si>
  <si>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</si>
  <si>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</si>
  <si>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</si>
  <si>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</si>
  <si>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</si>
  <si>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</si>
  <si>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</si>
  <si>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</si>
  <si>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</si>
  <si>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</si>
  <si>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</si>
  <si>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</si>
  <si>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</si>
  <si>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</si>
  <si>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</si>
  <si>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</si>
  <si>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</si>
  <si>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</si>
  <si>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</si>
  <si>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</si>
  <si>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</si>
  <si>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</si>
  <si>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</si>
  <si>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</si>
  <si>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</si>
  <si>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</si>
  <si>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</si>
  <si>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</si>
  <si>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</si>
  <si>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</si>
  <si>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</si>
  <si>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</si>
  <si>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</si>
  <si>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</si>
  <si>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</si>
  <si>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</si>
  <si>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</si>
  <si>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</si>
  <si>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</si>
  <si>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</si>
  <si>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</si>
  <si>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</si>
  <si>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</si>
  <si>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</si>
  <si>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</si>
  <si>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</si>
  <si>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</si>
  <si>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</si>
  <si>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</si>
  <si>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</si>
  <si>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</si>
  <si>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</si>
  <si>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</si>
  <si>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</si>
  <si>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</si>
  <si>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</si>
  <si>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</si>
  <si>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</si>
  <si>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</si>
  <si>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</si>
  <si>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</si>
  <si>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</si>
  <si>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</si>
  <si>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</si>
  <si>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</si>
  <si>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</si>
  <si>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</si>
  <si>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</si>
  <si>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</si>
  <si>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</si>
  <si>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</si>
  <si>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</si>
  <si>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</si>
  <si>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</si>
  <si>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</si>
  <si>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</si>
  <si>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</si>
  <si>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</si>
  <si>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</si>
  <si>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</si>
  <si>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</si>
  <si>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</si>
  <si>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</si>
  <si>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</si>
  <si>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</si>
  <si>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</si>
  <si>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</si>
  <si>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</si>
  <si>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</si>
  <si>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</si>
  <si>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</si>
  <si>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</si>
  <si>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</si>
  <si>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</si>
  <si>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</si>
  <si>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</si>
  <si>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</si>
  <si>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</si>
  <si>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</si>
  <si>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</si>
  <si>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</si>
  <si>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</si>
  <si>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</si>
  <si>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</si>
  <si>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</si>
  <si>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</si>
  <si>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</si>
  <si>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</si>
  <si>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</si>
  <si>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</si>
  <si>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</si>
  <si>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</si>
  <si>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</si>
  <si>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</si>
  <si>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</si>
  <si>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</si>
  <si>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</si>
  <si>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</si>
  <si>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</si>
  <si>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</si>
  <si>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</si>
  <si>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</si>
  <si>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</si>
  <si>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</si>
  <si>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</si>
  <si>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</si>
  <si>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</si>
  <si>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</si>
  <si>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</si>
  <si>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</si>
  <si>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</si>
  <si>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</si>
  <si>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</si>
  <si>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</si>
  <si>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</si>
  <si>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</si>
  <si>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</si>
  <si>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</si>
  <si>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</si>
  <si>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</si>
  <si>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</si>
  <si>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</si>
  <si>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</si>
  <si>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</si>
  <si>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</si>
  <si>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</si>
  <si>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</si>
  <si>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</si>
  <si>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</si>
  <si>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</si>
  <si>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</si>
  <si>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</si>
  <si>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</si>
  <si>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</si>
  <si>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</si>
  <si>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</si>
  <si>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</si>
  <si>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</si>
  <si>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</si>
  <si>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</si>
  <si>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</si>
  <si>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</si>
  <si>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</si>
  <si>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</si>
  <si>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</si>
  <si>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</si>
  <si>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</si>
  <si>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</si>
  <si>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</si>
  <si>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</si>
  <si>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</si>
  <si>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</si>
  <si>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</si>
  <si>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</si>
  <si>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</si>
  <si>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</si>
  <si>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</si>
  <si>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</si>
  <si>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</si>
  <si>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</si>
  <si>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</si>
  <si>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</si>
  <si>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</si>
  <si>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</si>
  <si>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</si>
  <si>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</si>
  <si>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</si>
  <si>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</si>
  <si>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</si>
  <si>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</si>
  <si>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</si>
  <si>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</si>
  <si>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</si>
  <si>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</si>
  <si>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</si>
  <si>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</si>
  <si>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</si>
  <si>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</si>
  <si>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</si>
  <si>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</si>
  <si>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</si>
  <si>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</si>
  <si>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</si>
  <si>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</si>
  <si>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</si>
  <si>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</si>
  <si>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</si>
  <si>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</si>
  <si>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</si>
  <si>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</si>
  <si>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</si>
  <si>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</si>
  <si>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</si>
  <si>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</si>
  <si>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</si>
  <si>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</si>
  <si>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</si>
  <si>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</si>
  <si>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</si>
  <si>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</si>
  <si>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</si>
  <si>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</si>
  <si>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</si>
  <si>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</si>
  <si>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</si>
  <si>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</si>
  <si>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</si>
  <si>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</si>
  <si>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</si>
  <si>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</si>
  <si>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</si>
  <si>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</si>
  <si>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</si>
  <si>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</si>
  <si>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</si>
  <si>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</si>
  <si>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</si>
  <si>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</si>
  <si>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</si>
  <si>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</si>
  <si>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</si>
  <si>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</si>
  <si>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</si>
  <si>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</si>
  <si>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</si>
  <si>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</si>
  <si>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</si>
  <si>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</si>
  <si>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</si>
  <si>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</si>
  <si>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</si>
  <si>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</si>
  <si>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</si>
  <si>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</si>
  <si>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</si>
  <si>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</si>
  <si>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</si>
  <si>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</si>
  <si>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</si>
  <si>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</si>
  <si>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</si>
  <si>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</si>
  <si>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</si>
  <si>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</si>
  <si>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</si>
  <si>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</si>
  <si>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</si>
  <si>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</si>
  <si>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</si>
  <si>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</si>
  <si>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</si>
  <si>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</si>
  <si>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</si>
  <si>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</si>
  <si>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</si>
  <si>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</si>
  <si>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</si>
  <si>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</si>
  <si>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</si>
  <si>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</si>
  <si>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</si>
  <si>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</si>
  <si>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</si>
  <si>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</si>
  <si>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</si>
  <si>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</si>
  <si>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</si>
  <si>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</si>
  <si>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</si>
  <si>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</si>
  <si>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</si>
  <si>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</si>
  <si>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</si>
  <si>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</si>
  <si>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</si>
  <si>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</si>
  <si>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</si>
  <si>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</si>
  <si>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</si>
  <si>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</si>
  <si>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</si>
  <si>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</si>
  <si>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</si>
  <si>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</si>
  <si>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</si>
  <si>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</si>
  <si>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</si>
  <si>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</si>
  <si>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</si>
  <si>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</si>
  <si>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</si>
  <si>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</si>
  <si>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</si>
  <si>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</si>
  <si>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</si>
  <si>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</si>
  <si>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</si>
  <si>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</si>
  <si>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</si>
  <si>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</si>
  <si>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</si>
  <si>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</si>
  <si>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</si>
  <si>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</si>
  <si>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</si>
  <si>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</si>
  <si>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</si>
  <si>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</si>
  <si>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</si>
  <si>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</si>
  <si>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</si>
  <si>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</si>
  <si>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</si>
  <si>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</si>
  <si>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</si>
  <si>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</si>
  <si>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</si>
  <si>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</si>
  <si>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</si>
  <si>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</si>
  <si>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</si>
  <si>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</si>
  <si>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</si>
  <si>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</si>
  <si>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</si>
  <si>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</si>
  <si>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</si>
  <si>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</si>
  <si>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</si>
  <si>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</si>
  <si>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</si>
  <si>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</si>
  <si>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</si>
  <si>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</si>
  <si>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</si>
  <si>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</si>
  <si>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</si>
  <si>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</si>
  <si>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</si>
  <si>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</si>
  <si>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</si>
  <si>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</si>
  <si>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</si>
  <si>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</si>
  <si>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</si>
  <si>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</si>
  <si>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</si>
  <si>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</si>
  <si>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</si>
  <si>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</si>
  <si>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</si>
  <si>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</si>
  <si>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</si>
  <si>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</si>
  <si>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</si>
  <si>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</si>
  <si>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</si>
  <si>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</si>
  <si>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</si>
  <si>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</si>
  <si>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</si>
  <si>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</si>
  <si>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</si>
  <si>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</si>
  <si>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</si>
  <si>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</si>
  <si>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</si>
  <si>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</si>
  <si>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</si>
  <si>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</si>
  <si>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</si>
  <si>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</si>
  <si>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</si>
  <si>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</si>
  <si>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</si>
  <si>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</si>
  <si>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</si>
  <si>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</si>
  <si>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</si>
  <si>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</si>
  <si>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</si>
  <si>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</si>
  <si>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</si>
  <si>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</si>
  <si>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</si>
  <si>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</si>
  <si>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</si>
  <si>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</si>
  <si>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</si>
  <si>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</si>
  <si>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</si>
  <si>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</si>
  <si>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</si>
  <si>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</si>
  <si>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</si>
  <si>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</si>
  <si>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</si>
  <si>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</si>
  <si>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</si>
  <si>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</si>
  <si>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</si>
  <si>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</si>
  <si>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</si>
  <si>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</si>
  <si>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</si>
  <si>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</si>
  <si>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</si>
  <si>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</si>
  <si>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</si>
  <si>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</si>
  <si>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</si>
  <si>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</si>
  <si>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</si>
  <si>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</si>
  <si>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</si>
  <si>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</si>
  <si>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</si>
  <si>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</si>
  <si>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</si>
  <si>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</si>
  <si>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</si>
  <si>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</si>
  <si>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</si>
  <si>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</si>
  <si>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</si>
  <si>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</si>
  <si>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</si>
  <si>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</si>
  <si>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</si>
  <si>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</si>
  <si>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</si>
  <si>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</si>
  <si>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</si>
  <si>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</si>
  <si>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</si>
  <si>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</si>
  <si>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</si>
  <si>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</si>
  <si>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</si>
  <si>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</si>
  <si>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</si>
  <si>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</si>
  <si>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</si>
  <si>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</si>
  <si>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</si>
  <si>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</si>
  <si>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</si>
  <si>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</si>
  <si>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</si>
  <si>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</si>
  <si>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</si>
  <si>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</si>
  <si>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</si>
  <si>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</si>
  <si>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</si>
  <si>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</si>
  <si>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</si>
  <si>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</si>
  <si>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</si>
  <si>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</si>
  <si>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</si>
  <si>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</si>
  <si>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</si>
  <si>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</si>
  <si>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</si>
  <si>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</si>
  <si>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</si>
  <si>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</si>
  <si>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</si>
  <si>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</si>
  <si>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</si>
  <si>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</si>
  <si>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</si>
  <si>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</si>
  <si>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</si>
  <si>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</si>
  <si>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</si>
  <si>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</si>
  <si>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</si>
  <si>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</si>
  <si>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</si>
  <si>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</si>
  <si>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</si>
  <si>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</si>
  <si>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</si>
  <si>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</si>
  <si>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</si>
  <si>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</si>
  <si>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</si>
  <si>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</si>
  <si>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</si>
  <si>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</si>
  <si>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</si>
  <si>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</si>
  <si>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</si>
  <si>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</si>
  <si>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</si>
  <si>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</si>
  <si>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</si>
  <si>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</si>
  <si>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</si>
  <si>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</si>
  <si>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</si>
  <si>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</si>
  <si>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</si>
  <si>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</si>
  <si>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</si>
  <si>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</si>
  <si>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</si>
  <si>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</si>
  <si>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</si>
  <si>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</si>
  <si>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</si>
  <si>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</si>
  <si>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</si>
  <si>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</si>
  <si>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</si>
  <si>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</si>
  <si>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</si>
  <si>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</si>
  <si>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</si>
  <si>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</si>
  <si>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</si>
  <si>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</si>
  <si>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</si>
  <si>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</si>
  <si>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</si>
  <si>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</si>
  <si>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</si>
  <si>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</si>
  <si>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</si>
  <si>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</si>
  <si>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</si>
  <si>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</si>
  <si>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</si>
  <si>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</si>
  <si>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</si>
  <si>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</si>
  <si>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</si>
  <si>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</si>
  <si>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</si>
  <si>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</si>
  <si>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</si>
  <si>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</si>
  <si>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</si>
  <si>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</si>
  <si>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</si>
  <si>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</si>
  <si>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</si>
  <si>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</si>
  <si>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</si>
  <si>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</si>
  <si>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</si>
  <si>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</si>
  <si>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</si>
  <si>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</si>
  <si>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</si>
  <si>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</si>
  <si>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</si>
  <si>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</si>
  <si>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</si>
  <si>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</si>
  <si>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</si>
  <si>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</si>
  <si>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</si>
  <si>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</si>
  <si>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</si>
  <si>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</si>
  <si>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</si>
  <si>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</si>
  <si>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</si>
  <si>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</si>
  <si>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</si>
  <si>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</si>
  <si>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</si>
  <si>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</si>
  <si>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</si>
  <si>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</si>
  <si>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</si>
  <si>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</si>
  <si>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</si>
  <si>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</si>
  <si>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</si>
  <si>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</si>
  <si>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</si>
  <si>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</si>
  <si>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</si>
  <si>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</si>
  <si>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</si>
  <si>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</si>
  <si>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</si>
  <si>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</si>
  <si>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</si>
  <si>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</si>
  <si>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</si>
  <si>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</si>
  <si>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</si>
  <si>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</si>
  <si>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</si>
  <si>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</si>
  <si>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</si>
  <si>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</si>
  <si>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</si>
  <si>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</si>
  <si>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</si>
  <si>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</si>
  <si>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</si>
  <si>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</si>
  <si>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</si>
  <si>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</si>
  <si>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</si>
  <si>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</si>
  <si>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</si>
  <si>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</si>
  <si>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</si>
  <si>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</si>
  <si>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</si>
  <si>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</si>
  <si>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</si>
  <si>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</si>
  <si>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</si>
  <si>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</si>
  <si>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</si>
  <si>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</si>
  <si>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</si>
  <si>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</si>
  <si>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</si>
  <si>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</si>
  <si>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</si>
  <si>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</si>
  <si>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</si>
  <si>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</si>
  <si>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</si>
  <si>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</si>
  <si>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</si>
  <si>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</si>
  <si>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</si>
  <si>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</si>
  <si>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</si>
  <si>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</si>
  <si>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</si>
  <si>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</si>
  <si>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</si>
  <si>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</si>
  <si>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</si>
  <si>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</si>
  <si>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</si>
  <si>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</si>
  <si>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</si>
  <si>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</si>
  <si>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</si>
  <si>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</si>
  <si>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</si>
  <si>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</si>
  <si>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</si>
  <si>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</si>
  <si>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</si>
  <si>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</si>
  <si>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</si>
  <si>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</si>
  <si>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</si>
  <si>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</si>
  <si>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</si>
  <si>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</si>
  <si>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</si>
  <si>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</si>
  <si>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</si>
  <si>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</si>
  <si>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</si>
  <si>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</si>
  <si>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</si>
  <si>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</si>
  <si>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</si>
  <si>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</si>
  <si>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</si>
  <si>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</si>
  <si>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</si>
  <si>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</si>
  <si>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</si>
  <si>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</si>
  <si>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</si>
  <si>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</si>
  <si>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</si>
  <si>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</si>
  <si>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</si>
  <si>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</si>
  <si>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</si>
  <si>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</si>
  <si>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</si>
  <si>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</si>
  <si>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</si>
  <si>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</si>
  <si>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</si>
  <si>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</si>
  <si>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</si>
  <si>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</si>
  <si>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</si>
  <si>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</si>
  <si>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</si>
  <si>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</si>
  <si>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</si>
  <si>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</si>
  <si>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</si>
  <si>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</si>
  <si>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</si>
  <si>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</si>
  <si>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</si>
  <si>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</si>
  <si>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</si>
  <si>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</si>
  <si>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</si>
  <si>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</si>
  <si>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</si>
  <si>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</si>
  <si>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</si>
  <si>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</si>
  <si>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</si>
  <si>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</si>
  <si>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</si>
  <si>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</si>
  <si>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</si>
  <si>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</si>
  <si>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</si>
  <si>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</si>
  <si>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</si>
  <si>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</si>
  <si>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</si>
  <si>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</si>
  <si>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</si>
  <si>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</si>
  <si>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</si>
  <si>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</si>
  <si>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</si>
  <si>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</si>
  <si>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</si>
  <si>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</si>
  <si>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</si>
  <si>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</si>
  <si>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</si>
  <si>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</si>
  <si>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</si>
  <si>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</si>
  <si>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</si>
  <si>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</si>
  <si>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</si>
  <si>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</si>
  <si>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</si>
  <si>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</si>
  <si>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</si>
  <si>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</si>
  <si>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</si>
  <si>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</si>
  <si>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</si>
  <si>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</si>
  <si>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</si>
  <si>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</si>
  <si>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</si>
  <si>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</si>
  <si>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</si>
  <si>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</si>
  <si>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</si>
  <si>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</si>
  <si>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</si>
  <si>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</si>
  <si>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</si>
  <si>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</si>
  <si>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</si>
  <si>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</si>
  <si>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</si>
  <si>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</si>
  <si>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</si>
  <si>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</si>
  <si>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</si>
  <si>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</si>
  <si>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</si>
  <si>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</si>
  <si>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</si>
  <si>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</si>
  <si>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</si>
  <si>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</si>
  <si>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</si>
  <si>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</si>
  <si>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</si>
  <si>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</si>
  <si>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</si>
  <si>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</si>
  <si>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</si>
  <si>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</si>
  <si>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</si>
  <si>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</si>
  <si>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</si>
  <si>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</si>
  <si>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</si>
  <si>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</si>
  <si>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</si>
  <si>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</si>
  <si>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</si>
  <si>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</si>
  <si>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</si>
  <si>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</si>
  <si>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</si>
  <si>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</si>
  <si>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</si>
  <si>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</si>
  <si>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</si>
  <si>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</si>
  <si>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</si>
  <si>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</si>
  <si>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</si>
  <si>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</si>
  <si>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</si>
  <si>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</si>
  <si>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</si>
  <si>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</si>
  <si>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</si>
  <si>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</si>
  <si>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</si>
  <si>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</si>
  <si>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</si>
  <si>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</si>
  <si>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</si>
  <si>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</si>
  <si>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</si>
  <si>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</si>
  <si>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</si>
  <si>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</si>
  <si>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</si>
  <si>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</si>
  <si>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</si>
  <si>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</si>
  <si>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</si>
  <si>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</si>
  <si>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</si>
  <si>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</si>
  <si>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</si>
  <si>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</si>
  <si>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</si>
  <si>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</si>
  <si>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</si>
  <si>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</si>
  <si>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</si>
  <si>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</si>
  <si>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</si>
  <si>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</si>
  <si>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</si>
  <si>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</si>
  <si>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</si>
  <si>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</si>
  <si>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</si>
  <si>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</si>
  <si>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</si>
  <si>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</si>
  <si>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</si>
  <si>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</si>
  <si>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</si>
  <si>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</si>
  <si>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</si>
  <si>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</si>
  <si>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</si>
  <si>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</si>
  <si>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</si>
  <si>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</si>
  <si>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</si>
  <si>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</si>
  <si>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</si>
  <si>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</si>
  <si>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</si>
  <si>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</si>
  <si>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</si>
  <si>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</si>
  <si>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</si>
  <si>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</si>
  <si>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</si>
  <si>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</si>
  <si>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</si>
  <si>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</si>
  <si>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</si>
  <si>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</si>
  <si>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</si>
  <si>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</si>
  <si>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</si>
  <si>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</si>
  <si>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</si>
  <si>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</si>
  <si>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</si>
  <si>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</si>
  <si>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</si>
  <si>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</si>
  <si>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</si>
  <si>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</si>
  <si>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</si>
  <si>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</si>
  <si>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</si>
  <si>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</si>
  <si>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</si>
  <si>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</si>
  <si>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</si>
  <si>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</si>
  <si>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</si>
  <si>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</si>
  <si>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</si>
  <si>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</si>
  <si>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</si>
  <si>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</si>
  <si>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</si>
  <si>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</si>
  <si>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</si>
  <si>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</si>
  <si>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</si>
  <si>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</si>
  <si>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</si>
  <si>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</si>
  <si>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</si>
  <si>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</si>
  <si>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</si>
  <si>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</si>
  <si>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</si>
  <si>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</si>
  <si>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</si>
  <si>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</si>
  <si>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</si>
  <si>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</si>
  <si>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</si>
  <si>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</si>
  <si>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</si>
  <si>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</si>
  <si>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</si>
  <si>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</si>
  <si>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</si>
  <si>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</si>
  <si>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</si>
  <si>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</si>
  <si>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</si>
  <si>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</si>
  <si>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</si>
  <si>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</si>
  <si>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</si>
  <si>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</si>
  <si>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</si>
  <si>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</si>
  <si>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</si>
  <si>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</si>
  <si>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</si>
  <si>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</si>
  <si>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</si>
  <si>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</si>
  <si>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</si>
  <si>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</si>
  <si>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</si>
  <si>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</si>
  <si>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</si>
  <si>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</si>
  <si>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</si>
  <si>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</si>
  <si>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</si>
  <si>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</si>
  <si>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</si>
  <si>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</si>
  <si>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</si>
  <si>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</si>
  <si>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</si>
  <si>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</si>
  <si>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</si>
  <si>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</si>
  <si>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</si>
  <si>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</si>
  <si>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</si>
  <si>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</si>
  <si>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</si>
  <si>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</si>
  <si>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</si>
  <si>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</si>
  <si>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</si>
  <si>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</si>
  <si>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</si>
  <si>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</si>
  <si>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</si>
  <si>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</si>
  <si>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</si>
  <si>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</si>
  <si>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</si>
  <si>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</si>
  <si>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</si>
  <si>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</si>
  <si>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</si>
  <si>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</si>
  <si>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</si>
  <si>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</si>
  <si>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</si>
  <si>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</si>
  <si>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</si>
  <si>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</si>
  <si>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</si>
  <si>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</si>
  <si>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</si>
  <si>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</si>
  <si>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</si>
  <si>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</si>
  <si>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</si>
  <si>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</si>
  <si>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</si>
  <si>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</si>
  <si>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</si>
  <si>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</si>
  <si>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</si>
  <si>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</si>
  <si>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</si>
  <si>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</si>
  <si>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</si>
  <si>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</si>
  <si>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</si>
  <si>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</si>
  <si>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</si>
  <si>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</si>
  <si>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</si>
  <si>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</si>
  <si>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</si>
  <si>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</si>
  <si>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</si>
  <si>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</si>
  <si>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</si>
  <si>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</si>
  <si>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</si>
  <si>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</si>
  <si>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</si>
  <si>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</si>
  <si>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</si>
  <si>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</si>
  <si>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</si>
  <si>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</si>
  <si>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</si>
  <si>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</si>
  <si>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</si>
  <si>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</si>
  <si>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</si>
  <si>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</si>
  <si>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</si>
  <si>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</si>
  <si>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</si>
  <si>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</si>
  <si>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</si>
  <si>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</si>
  <si>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</si>
  <si>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</si>
  <si>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</si>
  <si>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</si>
  <si>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</si>
  <si>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</si>
  <si>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</si>
  <si>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</si>
  <si>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</si>
  <si>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</si>
  <si>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</si>
  <si>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</si>
  <si>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</si>
  <si>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</si>
  <si>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</si>
  <si>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</si>
  <si>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</si>
  <si>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</si>
  <si>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</si>
  <si>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</si>
  <si>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</si>
  <si>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</si>
  <si>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</si>
  <si>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</si>
  <si>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</si>
  <si>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</si>
  <si>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</si>
  <si>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</si>
  <si>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</si>
  <si>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</si>
  <si>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</si>
  <si>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</si>
  <si>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</si>
  <si>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</si>
  <si>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</si>
  <si>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</si>
  <si>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</si>
  <si>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</si>
  <si>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</si>
  <si>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</si>
  <si>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</si>
  <si>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</si>
  <si>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</si>
  <si>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</si>
  <si>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</si>
  <si>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</si>
  <si>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</si>
  <si>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</si>
  <si>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</si>
  <si>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</si>
  <si>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</si>
  <si>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</si>
  <si>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</si>
  <si>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</si>
  <si>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</si>
  <si>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</si>
  <si>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</si>
  <si>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</si>
  <si>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</si>
  <si>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</si>
  <si>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</si>
  <si>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</si>
  <si>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</si>
  <si>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</si>
  <si>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</si>
  <si>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</si>
  <si>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</si>
  <si>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</si>
  <si>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</si>
  <si>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</si>
  <si>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</si>
  <si>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</si>
  <si>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</si>
  <si>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</si>
  <si>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</si>
  <si>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</si>
  <si>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</si>
  <si>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</si>
  <si>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</si>
  <si>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</si>
  <si>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</si>
  <si>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</si>
  <si>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</si>
  <si>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</si>
  <si>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</si>
  <si>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</si>
  <si>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</si>
  <si>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</si>
  <si>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</si>
  <si>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</si>
  <si>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</si>
  <si>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</si>
  <si>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</si>
  <si>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</si>
  <si>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</si>
  <si>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</si>
  <si>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</si>
  <si>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</si>
  <si>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</si>
  <si>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</si>
  <si>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</si>
  <si>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</si>
  <si>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</si>
  <si>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</si>
  <si>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</si>
  <si>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</si>
  <si>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</si>
  <si>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</si>
  <si>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</si>
  <si>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</si>
  <si>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</si>
  <si>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</si>
  <si>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</si>
  <si>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</si>
  <si>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</si>
  <si>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</si>
  <si>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</si>
  <si>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</si>
  <si>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</si>
  <si>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</si>
  <si>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</si>
  <si>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</si>
  <si>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</si>
  <si>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</si>
  <si>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</si>
  <si>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</si>
  <si>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</si>
  <si>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</si>
  <si>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</si>
  <si>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</si>
  <si>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</si>
  <si>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</si>
  <si>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</si>
  <si>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</si>
  <si>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</si>
  <si>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</si>
  <si>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</si>
  <si>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</si>
  <si>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</si>
  <si>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</si>
  <si>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</si>
  <si>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</si>
  <si>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</si>
  <si>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</si>
  <si>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</si>
  <si>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</si>
  <si>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</si>
  <si>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</si>
  <si>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</si>
  <si>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</si>
  <si>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</si>
  <si>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</si>
  <si>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</si>
  <si>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</si>
  <si>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</si>
  <si>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</si>
  <si>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</si>
  <si>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</si>
  <si>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</si>
  <si>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</si>
  <si>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</si>
  <si>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</si>
  <si>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</si>
  <si>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</si>
  <si>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</si>
  <si>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</si>
  <si>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</si>
  <si>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</si>
  <si>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</si>
  <si>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</si>
  <si>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</si>
  <si>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</si>
  <si>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</si>
  <si>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</si>
  <si>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</si>
  <si>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</si>
  <si>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</si>
  <si>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</si>
  <si>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</si>
  <si>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</si>
  <si>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</si>
  <si>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</si>
  <si>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</si>
  <si>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</si>
  <si>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</si>
  <si>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</si>
  <si>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</si>
  <si>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</si>
  <si>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</si>
  <si>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</si>
  <si>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</si>
  <si>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</si>
  <si>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</si>
  <si>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</si>
  <si>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</si>
  <si>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</si>
  <si>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</si>
  <si>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</si>
  <si>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</si>
  <si>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</si>
  <si>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</si>
  <si>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</si>
  <si>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</si>
  <si>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</si>
  <si>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</si>
  <si>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</si>
  <si>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</si>
  <si>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</si>
  <si>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</si>
  <si>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</si>
  <si>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</si>
  <si>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</si>
  <si>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</si>
  <si>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</si>
  <si>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</si>
  <si>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</si>
  <si>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</si>
  <si>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</si>
  <si>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</si>
  <si>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</si>
  <si>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</si>
  <si>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</si>
  <si>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</si>
  <si>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</si>
  <si>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</si>
  <si>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</si>
  <si>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</si>
  <si>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</si>
  <si>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</si>
  <si>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</si>
  <si>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</si>
  <si>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</si>
  <si>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</si>
  <si>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</si>
  <si>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</si>
  <si>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</si>
  <si>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</si>
  <si>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</si>
  <si>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</si>
  <si>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</si>
  <si>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</si>
  <si>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</si>
  <si>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</si>
  <si>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</si>
  <si>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</si>
  <si>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</si>
  <si>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</si>
  <si>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</si>
  <si>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</si>
  <si>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</si>
  <si>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</si>
  <si>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</si>
  <si>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</si>
  <si>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</si>
  <si>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</si>
  <si>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</si>
  <si>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</si>
  <si>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</si>
  <si>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</si>
  <si>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</si>
  <si>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</si>
  <si>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</si>
  <si>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</si>
  <si>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</si>
  <si>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</si>
  <si>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</si>
  <si>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</si>
  <si>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</si>
  <si>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</si>
  <si>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</si>
  <si>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</si>
  <si>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</si>
  <si>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</si>
  <si>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</si>
  <si>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</si>
  <si>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</si>
  <si>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</si>
  <si>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</si>
  <si>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</si>
  <si>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</si>
  <si>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</si>
  <si>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</si>
  <si>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</si>
  <si>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</si>
  <si>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</si>
  <si>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</si>
  <si>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</si>
  <si>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</si>
  <si>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</si>
  <si>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</si>
  <si>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</si>
  <si>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</si>
  <si>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</si>
  <si>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</si>
  <si>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</si>
  <si>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</si>
  <si>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</si>
  <si>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</si>
  <si>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</si>
  <si>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</si>
  <si>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</si>
  <si>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</si>
  <si>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</si>
  <si>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</si>
  <si>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</si>
  <si>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</si>
  <si>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</si>
  <si>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</si>
  <si>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</si>
  <si>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</si>
  <si>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</si>
  <si>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</si>
  <si>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</si>
  <si>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</si>
  <si>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</si>
  <si>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</si>
  <si>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</si>
  <si>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</si>
  <si>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</si>
  <si>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</si>
  <si>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</si>
  <si>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</si>
  <si>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</si>
  <si>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</si>
  <si>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</si>
  <si>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</si>
  <si>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</si>
  <si>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</si>
  <si>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</si>
  <si>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</si>
  <si>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</si>
  <si>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</si>
  <si>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</si>
  <si>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</si>
  <si>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</si>
  <si>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</si>
  <si>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</si>
  <si>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</si>
  <si>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</si>
  <si>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</si>
  <si>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</si>
  <si>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</si>
  <si>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</si>
  <si>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</si>
  <si>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</si>
  <si>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</si>
  <si>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</si>
  <si>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</si>
  <si>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</si>
  <si>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</si>
  <si>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</si>
  <si>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</si>
  <si>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</si>
  <si>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</si>
  <si>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</si>
  <si>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</si>
  <si>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</si>
  <si>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</si>
  <si>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</si>
  <si>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</si>
  <si>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</si>
  <si>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</si>
  <si>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</si>
  <si>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</si>
  <si>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</si>
  <si>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</si>
  <si>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</si>
  <si>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</si>
  <si>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</si>
  <si>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</si>
  <si>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</si>
  <si>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</si>
  <si>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</si>
  <si>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</si>
  <si>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</si>
  <si>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</si>
  <si>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</si>
  <si>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</si>
  <si>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</si>
  <si>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</si>
  <si>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</si>
  <si>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</si>
  <si>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</si>
  <si>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</si>
  <si>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</si>
  <si>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</si>
  <si>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</si>
  <si>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</si>
  <si>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</si>
  <si>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</si>
  <si>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</si>
  <si>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</si>
  <si>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</si>
  <si>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</si>
  <si>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</si>
  <si>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</si>
  <si>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</si>
  <si>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</si>
  <si>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</si>
  <si>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</si>
  <si>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</si>
  <si>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</si>
  <si>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</si>
  <si>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</si>
  <si>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</si>
  <si>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</si>
  <si>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</si>
  <si>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</si>
  <si>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</si>
  <si>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</si>
  <si>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</si>
  <si>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</si>
  <si>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</si>
  <si>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</si>
  <si>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</si>
  <si>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</si>
  <si>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</si>
  <si>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</si>
  <si>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</si>
  <si>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</si>
  <si>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</si>
  <si>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</si>
  <si>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</si>
  <si>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</si>
  <si>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</si>
  <si>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</si>
  <si>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</si>
  <si>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</si>
  <si>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</si>
  <si>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</si>
  <si>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</si>
  <si>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</si>
  <si>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</si>
  <si>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</si>
  <si>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</si>
  <si>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</si>
  <si>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</si>
  <si>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</si>
  <si>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</si>
  <si>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</si>
  <si>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</si>
  <si>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</si>
  <si>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</si>
  <si>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</si>
  <si>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</si>
  <si>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</si>
  <si>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</si>
  <si>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</si>
  <si>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</si>
  <si>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</si>
  <si>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</si>
  <si>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</si>
  <si>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</si>
  <si>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</si>
  <si>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</si>
  <si>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</si>
  <si>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</si>
  <si>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</si>
  <si>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</si>
  <si>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</si>
  <si>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</si>
  <si>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</si>
  <si>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</si>
  <si>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</si>
  <si>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</si>
  <si>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</si>
  <si>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</si>
  <si>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</si>
  <si>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</si>
  <si>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</si>
  <si>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</si>
  <si>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</si>
  <si>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</si>
  <si>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</si>
  <si>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</si>
  <si>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</si>
  <si>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</si>
  <si>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</si>
  <si>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</si>
  <si>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</si>
  <si>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</si>
  <si>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</si>
  <si>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</si>
  <si>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</si>
  <si>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</si>
  <si>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</si>
  <si>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</si>
  <si>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</si>
  <si>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</si>
  <si>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</si>
  <si>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</si>
  <si>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</si>
  <si>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</si>
  <si>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</si>
  <si>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</si>
  <si>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</si>
  <si>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</si>
  <si>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</si>
  <si>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</si>
  <si>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</si>
  <si>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</si>
  <si>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</si>
  <si>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</si>
  <si>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</si>
  <si>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</si>
  <si>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</si>
  <si>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</si>
  <si>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</si>
  <si>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</si>
  <si>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</si>
  <si>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</si>
  <si>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</si>
  <si>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</si>
  <si>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</si>
  <si>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</si>
  <si>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</si>
  <si>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</si>
  <si>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</si>
  <si>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</si>
  <si>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</si>
  <si>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</si>
  <si>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</si>
  <si>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</si>
  <si>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</si>
  <si>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</si>
  <si>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</si>
  <si>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</si>
  <si>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</si>
  <si>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</si>
  <si>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</si>
  <si>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</si>
  <si>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</si>
  <si>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</si>
  <si>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</si>
  <si>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</si>
  <si>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</si>
  <si>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</si>
  <si>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</si>
  <si>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</si>
  <si>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</si>
  <si>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</si>
  <si>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</si>
  <si>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</si>
  <si>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</si>
  <si>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</si>
  <si>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</si>
  <si>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</si>
  <si>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</si>
  <si>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</si>
  <si>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</si>
  <si>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</si>
  <si>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</si>
  <si>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</si>
  <si>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</si>
  <si>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</si>
  <si>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</si>
  <si>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</si>
  <si>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</si>
  <si>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</si>
  <si>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</si>
  <si>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</si>
  <si>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</si>
  <si>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</si>
  <si>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</si>
  <si>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</si>
  <si>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</si>
  <si>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</si>
  <si>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</si>
  <si>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</si>
  <si>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</si>
  <si>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</si>
  <si>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</si>
  <si>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</si>
  <si>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</si>
  <si>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</si>
  <si>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</si>
  <si>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</si>
  <si>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</si>
  <si>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</si>
  <si>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</si>
  <si>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</si>
  <si>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</si>
  <si>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</si>
  <si>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</si>
  <si>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</si>
  <si>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</si>
  <si>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</si>
  <si>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</si>
  <si>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</si>
  <si>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</si>
  <si>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</si>
  <si>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</si>
  <si>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</si>
  <si>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</si>
  <si>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</si>
  <si>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</si>
  <si>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</si>
  <si>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</si>
  <si>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</si>
  <si>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</si>
  <si>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</si>
  <si>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</si>
  <si>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</si>
  <si>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</si>
  <si>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</si>
  <si>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</si>
  <si>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</si>
  <si>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</si>
  <si>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</si>
  <si>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</si>
  <si>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</si>
  <si>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</si>
  <si>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</si>
  <si>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</si>
  <si>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</si>
  <si>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</si>
  <si>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</si>
  <si>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</si>
  <si>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</si>
  <si>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</si>
  <si>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</si>
  <si>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</si>
  <si>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</si>
  <si>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</si>
  <si>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</si>
  <si>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</si>
  <si>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</si>
  <si>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</si>
  <si>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</si>
  <si>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</si>
  <si>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</si>
  <si>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</si>
  <si>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</si>
  <si>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</si>
  <si>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</si>
  <si>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</si>
  <si>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</si>
  <si>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</si>
  <si>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</si>
  <si>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</si>
  <si>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</si>
  <si>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</si>
  <si>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</si>
  <si>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</si>
  <si>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</si>
  <si>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</si>
  <si>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</si>
  <si>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</si>
  <si>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</si>
  <si>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</si>
  <si>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</si>
  <si>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</si>
  <si>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</si>
  <si>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</si>
  <si>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</si>
  <si>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</si>
  <si>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</si>
  <si>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</si>
  <si>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</si>
  <si>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</si>
  <si>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</si>
  <si>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</si>
  <si>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</si>
  <si>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</si>
  <si>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</si>
  <si>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</si>
  <si>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</si>
  <si>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</si>
  <si>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</si>
  <si>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</si>
  <si>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</si>
  <si>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</si>
  <si>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</si>
  <si>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</si>
  <si>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</si>
  <si>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</si>
  <si>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</si>
  <si>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</si>
  <si>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</si>
  <si>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</si>
  <si>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</si>
  <si>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</si>
  <si>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</si>
  <si>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</si>
  <si>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</si>
  <si>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</si>
  <si>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</si>
  <si>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</si>
  <si>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</si>
  <si>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</si>
  <si>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</si>
  <si>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</si>
  <si>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</si>
  <si>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</si>
  <si>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</si>
  <si>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</si>
  <si>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</si>
  <si>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</si>
  <si>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</si>
  <si>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</si>
  <si>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</si>
  <si>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</si>
  <si>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</si>
  <si>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</si>
  <si>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</si>
  <si>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</si>
  <si>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</si>
  <si>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</si>
  <si>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</si>
  <si>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</si>
  <si>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</si>
  <si>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</si>
  <si>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</si>
  <si>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</si>
  <si>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</si>
  <si>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</si>
  <si>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</si>
  <si>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</si>
  <si>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</si>
  <si>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</si>
  <si>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</si>
  <si>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</si>
  <si>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</si>
  <si>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</si>
  <si>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</si>
  <si>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</si>
  <si>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</si>
  <si>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</si>
  <si>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</si>
  <si>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</si>
  <si>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</si>
  <si>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</si>
  <si>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</si>
  <si>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</si>
  <si>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</si>
  <si>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</si>
  <si>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</si>
  <si>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</si>
  <si>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</si>
  <si>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</si>
  <si>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</si>
  <si>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</si>
  <si>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</si>
  <si>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</si>
  <si>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</si>
  <si>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</si>
  <si>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</si>
  <si>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</si>
  <si>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</si>
  <si>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</si>
  <si>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</si>
  <si>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</si>
  <si>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</si>
  <si>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</si>
  <si>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</si>
  <si>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</si>
  <si>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</si>
  <si>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</si>
  <si>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</si>
  <si>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</si>
  <si>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</si>
  <si>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</si>
  <si>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</si>
  <si>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</si>
  <si>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</si>
  <si>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</si>
  <si>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</si>
  <si>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</si>
  <si>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</si>
  <si>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</si>
  <si>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</si>
  <si>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</si>
  <si>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</si>
  <si>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</si>
  <si>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</si>
  <si>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</si>
  <si>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</si>
  <si>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</si>
  <si>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</si>
  <si>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</si>
  <si>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</si>
  <si>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</si>
  <si>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</si>
  <si>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</si>
  <si>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</si>
  <si>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</si>
  <si>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</si>
  <si>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</si>
  <si>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</si>
  <si>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</si>
  <si>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</si>
  <si>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</si>
  <si>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</si>
  <si>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</si>
  <si>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</si>
  <si>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</si>
  <si>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</si>
  <si>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</si>
  <si>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</si>
  <si>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</si>
  <si>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</si>
  <si>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</si>
  <si>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</si>
  <si>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</si>
  <si>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</si>
  <si>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</si>
  <si>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</si>
  <si>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</si>
  <si>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</si>
  <si>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</si>
  <si>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</si>
  <si>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</si>
  <si>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</si>
  <si>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</si>
  <si>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</si>
  <si>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</si>
  <si>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</si>
  <si>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</si>
  <si>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</si>
  <si>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</si>
  <si>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</si>
  <si>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</si>
  <si>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</si>
  <si>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</si>
  <si>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</si>
  <si>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</si>
  <si>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</si>
  <si>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</si>
  <si>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</si>
  <si>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</si>
  <si>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</si>
  <si>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</si>
  <si>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</si>
  <si>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</si>
  <si>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</si>
  <si>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</si>
  <si>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</si>
  <si>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</si>
  <si>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</si>
  <si>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</si>
  <si>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</si>
  <si>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</si>
  <si>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</si>
  <si>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</si>
  <si>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</si>
  <si>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</si>
  <si>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</si>
  <si>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</si>
  <si>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</si>
  <si>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</si>
  <si>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</si>
  <si>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</si>
  <si>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</si>
  <si>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</si>
  <si>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</si>
  <si>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</si>
  <si>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</si>
  <si>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</si>
  <si>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</si>
  <si>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</si>
  <si>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</si>
  <si>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</si>
  <si>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</si>
  <si>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</si>
  <si>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</si>
  <si>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</si>
  <si>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</si>
  <si>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</si>
  <si>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</si>
  <si>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</si>
  <si>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</si>
  <si>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</si>
  <si>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</si>
  <si>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</si>
  <si>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</si>
  <si>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</si>
  <si>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</si>
  <si>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</si>
  <si>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</si>
  <si>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</si>
  <si>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</si>
  <si>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</si>
  <si>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</si>
  <si>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</si>
  <si>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</si>
  <si>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</si>
  <si>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</si>
  <si>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</si>
  <si>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</si>
  <si>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</si>
  <si>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</si>
  <si>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</si>
  <si>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</si>
  <si>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</si>
  <si>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</si>
  <si>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</si>
  <si>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</si>
  <si>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</si>
  <si>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</si>
  <si>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</si>
  <si>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</si>
  <si>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</si>
  <si>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</si>
  <si>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</si>
  <si>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</si>
  <si>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</si>
  <si>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</si>
  <si>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</si>
  <si>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</si>
  <si>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</si>
  <si>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</si>
  <si>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</si>
  <si>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</si>
  <si>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</si>
  <si>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</si>
  <si>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</si>
  <si>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</si>
  <si>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</si>
  <si>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</si>
  <si>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</si>
  <si>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</si>
  <si>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</si>
  <si>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</si>
  <si>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</si>
  <si>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</si>
  <si>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</si>
  <si>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</si>
  <si>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</si>
  <si>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</si>
  <si>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</si>
  <si>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</si>
  <si>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</si>
  <si>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</si>
  <si>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</si>
  <si>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</si>
  <si>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</si>
  <si>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</si>
  <si>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</si>
  <si>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</si>
  <si>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</si>
  <si>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</si>
  <si>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</si>
  <si>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</si>
  <si>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</si>
  <si>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</si>
  <si>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</si>
  <si>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</si>
  <si>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</si>
  <si>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</si>
  <si>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</si>
  <si>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</si>
  <si>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</si>
  <si>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</si>
  <si>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</si>
  <si>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</si>
  <si>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</si>
  <si>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</si>
  <si>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</si>
  <si>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</si>
  <si>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</si>
  <si>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</si>
  <si>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</si>
  <si>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</si>
  <si>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</si>
  <si>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</si>
  <si>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</si>
  <si>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</si>
  <si>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</si>
  <si>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</si>
  <si>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</si>
  <si>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</si>
  <si>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</si>
  <si>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</si>
  <si>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</si>
  <si>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</si>
  <si>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</si>
  <si>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</si>
  <si>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</si>
  <si>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</si>
  <si>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</si>
  <si>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</si>
  <si>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</si>
  <si>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</si>
  <si>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</si>
  <si>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</si>
  <si>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</si>
  <si>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</si>
  <si>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</si>
  <si>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</si>
  <si>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</si>
  <si>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</si>
  <si>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</si>
  <si>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</si>
  <si>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</si>
  <si>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</si>
  <si>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</si>
  <si>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</si>
  <si>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</si>
  <si>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</si>
  <si>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</si>
  <si>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</si>
  <si>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</si>
  <si>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</si>
  <si>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</si>
  <si>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</si>
  <si>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</si>
  <si>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</si>
  <si>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</si>
  <si>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</si>
  <si>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</si>
  <si>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</si>
  <si>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</si>
  <si>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</si>
  <si>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</si>
  <si>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</si>
  <si>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</si>
  <si>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</si>
  <si>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</si>
  <si>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</si>
  <si>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</si>
  <si>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</si>
  <si>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</si>
  <si>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</si>
  <si>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</si>
  <si>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</si>
  <si>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</si>
  <si>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</si>
  <si>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</si>
  <si>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</si>
  <si>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</si>
  <si>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</si>
  <si>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</si>
  <si>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</si>
  <si>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</si>
  <si>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</si>
  <si>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</si>
  <si>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</si>
  <si>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</si>
  <si>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</si>
  <si>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</si>
  <si>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</si>
  <si>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</si>
  <si>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</si>
  <si>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</si>
  <si>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</si>
  <si>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</si>
  <si>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</si>
  <si>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</si>
  <si>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</si>
  <si>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</si>
  <si>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</si>
  <si>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</si>
  <si>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</si>
  <si>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</si>
  <si>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</si>
  <si>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</si>
  <si>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</si>
  <si>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</si>
  <si>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</si>
  <si>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</si>
  <si>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</si>
  <si>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</si>
  <si>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</si>
  <si>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</si>
  <si>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</si>
  <si>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</si>
  <si>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</si>
  <si>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</si>
  <si>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</si>
  <si>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</si>
  <si>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</si>
  <si>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</si>
  <si>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</si>
  <si>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</si>
  <si>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</si>
  <si>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</si>
  <si>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</si>
  <si>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</si>
  <si>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</si>
  <si>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</si>
  <si>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</si>
  <si>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</si>
  <si>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</si>
  <si>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</si>
  <si>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</si>
  <si>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</si>
  <si>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</si>
  <si>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</si>
  <si>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</si>
  <si>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</si>
  <si>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</si>
  <si>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</si>
  <si>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</si>
  <si>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</si>
  <si>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</si>
  <si>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</si>
  <si>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</si>
  <si>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</si>
  <si>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</si>
  <si>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</si>
  <si>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</si>
  <si>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</si>
  <si>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</si>
  <si>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</si>
  <si>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</si>
  <si>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</si>
  <si>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</si>
  <si>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</si>
  <si>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</si>
  <si>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</si>
  <si>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</si>
  <si>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</si>
  <si>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</si>
  <si>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</si>
  <si>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</si>
  <si>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</si>
  <si>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</si>
  <si>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</si>
  <si>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</si>
  <si>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</si>
  <si>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</si>
  <si>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</si>
  <si>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</si>
  <si>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</si>
  <si>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</si>
  <si>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</si>
  <si>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</si>
  <si>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</si>
  <si>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</si>
  <si>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</si>
  <si>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</si>
  <si>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</si>
  <si>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</si>
  <si>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</si>
  <si>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</si>
  <si>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</si>
  <si>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</si>
  <si>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</si>
  <si>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</si>
  <si>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</si>
  <si>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</si>
  <si>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</si>
  <si>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</si>
  <si>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</si>
  <si>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</si>
  <si>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</si>
  <si>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</si>
  <si>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</si>
  <si>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</si>
  <si>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</si>
  <si>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</si>
  <si>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</si>
  <si>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</si>
  <si>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</si>
  <si>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</si>
  <si>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</si>
  <si>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</si>
  <si>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</si>
  <si>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</si>
  <si>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</si>
  <si>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</si>
  <si>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</si>
  <si>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</si>
  <si>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</si>
  <si>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</si>
  <si>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</si>
  <si>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</si>
  <si>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</si>
  <si>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</si>
  <si>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</si>
  <si>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</si>
  <si>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</si>
  <si>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</si>
  <si>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</si>
  <si>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</si>
  <si>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</si>
  <si>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</si>
  <si>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</si>
  <si>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</si>
  <si>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</si>
  <si>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</si>
  <si>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</si>
  <si>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</si>
  <si>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</si>
  <si>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</si>
  <si>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</si>
  <si>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</si>
  <si>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</si>
  <si>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</si>
  <si>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</si>
  <si>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</si>
  <si>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</si>
  <si>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</si>
  <si>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</si>
  <si>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</si>
  <si>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</si>
  <si>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</si>
  <si>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</si>
  <si>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</si>
  <si>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</si>
  <si>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</si>
  <si>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</si>
  <si>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</si>
  <si>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</si>
  <si>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</si>
  <si>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</si>
  <si>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</si>
  <si>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</si>
  <si>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</si>
  <si>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</si>
  <si>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</si>
  <si>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</si>
  <si>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</si>
  <si>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</si>
  <si>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</si>
  <si>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</si>
  <si>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</si>
  <si>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</si>
  <si>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</si>
  <si>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</si>
  <si>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</si>
  <si>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</si>
  <si>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</si>
  <si>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</si>
  <si>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</si>
  <si>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</si>
  <si>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</si>
  <si>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</si>
  <si>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</si>
  <si>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</si>
  <si>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</si>
  <si>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</si>
  <si>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</si>
  <si>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</si>
  <si>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</si>
  <si>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</si>
  <si>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</si>
  <si>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</si>
  <si>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</si>
  <si>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</si>
  <si>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</si>
  <si>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</si>
  <si>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</si>
  <si>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</si>
  <si>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</si>
  <si>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</si>
  <si>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</si>
  <si>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</si>
  <si>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</si>
  <si>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</si>
  <si>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</si>
  <si>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</si>
  <si>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</si>
  <si>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</si>
  <si>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</si>
  <si>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</si>
  <si>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</si>
  <si>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</si>
  <si>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</si>
  <si>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</si>
  <si>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</si>
  <si>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</si>
  <si>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</si>
  <si>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</si>
  <si>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</si>
  <si>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</si>
  <si>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</si>
  <si>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</si>
  <si>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</si>
  <si>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</si>
  <si>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</si>
  <si>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</si>
  <si>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</si>
  <si>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</si>
  <si>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</si>
  <si>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</si>
  <si>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</si>
  <si>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</si>
  <si>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</si>
  <si>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</si>
  <si>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</si>
  <si>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</si>
  <si>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</si>
  <si>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</si>
  <si>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</si>
  <si>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</si>
  <si>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</si>
  <si>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</si>
  <si>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</si>
  <si>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</si>
  <si>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</si>
  <si>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</si>
  <si>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</si>
  <si>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</si>
  <si>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</si>
  <si>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</si>
  <si>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</si>
  <si>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</si>
  <si>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</si>
  <si>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</si>
  <si>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</si>
  <si>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</si>
  <si>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</si>
  <si>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</si>
  <si>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</si>
  <si>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</si>
  <si>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</si>
  <si>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</si>
  <si>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</si>
  <si>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</si>
  <si>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</si>
  <si>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</si>
  <si>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</si>
  <si>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</si>
  <si>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</si>
  <si>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</si>
  <si>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</si>
  <si>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</si>
  <si>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</si>
  <si>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</si>
  <si>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</si>
  <si>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</si>
  <si>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</si>
  <si>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</si>
  <si>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</si>
  <si>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</si>
  <si>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</si>
  <si>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</si>
  <si>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</si>
  <si>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</si>
  <si>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</si>
  <si>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</si>
  <si>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</si>
  <si>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</si>
  <si>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</si>
  <si>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</si>
  <si>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</si>
  <si>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</si>
  <si>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</si>
  <si>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</si>
  <si>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</si>
  <si>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</si>
  <si>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</si>
  <si>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</si>
  <si>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</si>
  <si>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</si>
  <si>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</si>
  <si>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</si>
  <si>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</si>
  <si>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</si>
  <si>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</si>
  <si>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</si>
  <si>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</si>
  <si>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</si>
  <si>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</si>
  <si>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</si>
  <si>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</si>
  <si>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</si>
  <si>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</si>
  <si>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</si>
  <si>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</si>
  <si>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</si>
  <si>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</si>
  <si>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</si>
  <si>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</si>
  <si>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</si>
  <si>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</si>
  <si>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</si>
  <si>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</si>
  <si>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</si>
  <si>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</si>
  <si>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</si>
  <si>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</si>
  <si>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</si>
  <si>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</si>
  <si>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</si>
  <si>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</si>
  <si>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</si>
  <si>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</si>
  <si>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</si>
  <si>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</si>
  <si>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</si>
  <si>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</si>
  <si>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</si>
  <si>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</si>
  <si>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</si>
  <si>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</si>
  <si>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</si>
  <si>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</si>
  <si>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</si>
  <si>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</si>
  <si>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</si>
  <si>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</si>
  <si>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</si>
  <si>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</si>
  <si>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</si>
  <si>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</si>
  <si>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</si>
  <si>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</si>
  <si>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</si>
  <si>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</si>
  <si>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</si>
  <si>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</si>
  <si>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</si>
  <si>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</si>
  <si>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</si>
  <si>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</si>
  <si>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</si>
  <si>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</si>
  <si>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</si>
  <si>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</si>
  <si>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</si>
  <si>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</si>
  <si>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</si>
  <si>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</si>
  <si>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</si>
  <si>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</si>
  <si>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</si>
  <si>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</si>
  <si>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</si>
  <si>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</si>
  <si>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</si>
  <si>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</si>
  <si>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</si>
  <si>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</si>
  <si>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</si>
  <si>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</si>
  <si>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</si>
  <si>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</si>
  <si>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</si>
  <si>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</si>
  <si>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</si>
  <si>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</si>
  <si>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</si>
  <si>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</si>
  <si>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</si>
  <si>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</si>
  <si>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</si>
  <si>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</si>
  <si>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</si>
  <si>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</si>
  <si>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</si>
  <si>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</si>
  <si>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</si>
  <si>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</si>
  <si>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</si>
  <si>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</si>
  <si>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</si>
  <si>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</si>
  <si>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</si>
  <si>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</si>
  <si>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</si>
  <si>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</si>
  <si>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</si>
  <si>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</si>
  <si>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</si>
  <si>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</si>
  <si>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</si>
  <si>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</si>
  <si>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</si>
  <si>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</si>
  <si>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</si>
  <si>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</si>
  <si>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</si>
  <si>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</si>
  <si>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</si>
  <si>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</si>
  <si>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</si>
  <si>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</si>
  <si>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</si>
  <si>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</si>
  <si>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</si>
  <si>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</si>
  <si>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</si>
  <si>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</si>
  <si>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</si>
  <si>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</si>
  <si>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</si>
  <si>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</si>
  <si>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</si>
  <si>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</si>
  <si>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</si>
  <si>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</si>
  <si>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</si>
  <si>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</si>
  <si>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</si>
  <si>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</si>
  <si>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</si>
  <si>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</si>
  <si>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</si>
  <si>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</si>
  <si>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</si>
  <si>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</si>
  <si>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</si>
  <si>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</si>
  <si>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</si>
  <si>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</si>
  <si>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</si>
  <si>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</si>
  <si>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</si>
  <si>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</si>
  <si>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</si>
  <si>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</si>
  <si>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</si>
  <si>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</si>
  <si>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</si>
  <si>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</si>
  <si>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</si>
  <si>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</si>
  <si>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</si>
  <si>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</si>
  <si>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</si>
  <si>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</si>
  <si>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</si>
  <si>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</si>
  <si>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</si>
  <si>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</si>
  <si>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</si>
  <si>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</si>
  <si>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</si>
  <si>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</si>
  <si>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</si>
  <si>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</si>
  <si>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</si>
  <si>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</si>
  <si>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</si>
  <si>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</si>
  <si>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</si>
  <si>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</si>
  <si>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</si>
  <si>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</si>
  <si>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</si>
  <si>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</si>
  <si>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</si>
  <si>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</si>
  <si>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</si>
  <si>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</si>
  <si>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</si>
  <si>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</si>
  <si>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</si>
  <si>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</si>
  <si>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</si>
  <si>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</si>
  <si>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</si>
  <si>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</si>
  <si>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</si>
  <si>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</si>
  <si>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</si>
  <si>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</si>
  <si>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</si>
  <si>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</si>
  <si>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</si>
  <si>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</si>
  <si>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</si>
  <si>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</si>
  <si>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</si>
  <si>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</si>
  <si>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</si>
  <si>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</si>
  <si>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</si>
  <si>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</si>
  <si>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</si>
  <si>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</si>
  <si>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</si>
  <si>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</si>
  <si>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</si>
  <si>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</si>
  <si>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</si>
  <si>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</si>
  <si>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</si>
  <si>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</si>
  <si>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</si>
  <si>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</si>
  <si>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</si>
  <si>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</si>
  <si>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</si>
  <si>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</si>
  <si>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</si>
  <si>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</si>
  <si>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</si>
  <si>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</si>
  <si>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</si>
  <si>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</si>
  <si>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</si>
  <si>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</si>
  <si>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</si>
  <si>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</si>
  <si>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</si>
  <si>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</si>
  <si>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</si>
  <si>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</si>
  <si>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</si>
  <si>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</si>
  <si>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</si>
  <si>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</si>
  <si>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</si>
  <si>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</si>
  <si>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</si>
  <si>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</si>
  <si>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</si>
  <si>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</si>
  <si>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</si>
  <si>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</si>
  <si>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</si>
  <si>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</si>
  <si>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</si>
  <si>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</si>
  <si>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</si>
  <si>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</si>
  <si>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</si>
  <si>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</si>
  <si>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</si>
  <si>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</si>
  <si>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</si>
  <si>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</si>
  <si>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</si>
  <si>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</si>
  <si>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</si>
  <si>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</si>
  <si>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</si>
  <si>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</si>
  <si>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</si>
  <si>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</si>
  <si>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</si>
  <si>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</si>
  <si>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</si>
  <si>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</si>
  <si>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</si>
  <si>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</si>
  <si>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</si>
  <si>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</si>
  <si>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</si>
  <si>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</si>
  <si>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</si>
  <si>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</si>
  <si>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</si>
  <si>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</si>
  <si>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</si>
  <si>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</si>
  <si>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</si>
  <si>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</si>
  <si>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</si>
  <si>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</si>
  <si>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</si>
  <si>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</si>
  <si>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</si>
  <si>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</si>
  <si>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</si>
  <si>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</si>
  <si>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</si>
  <si>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</si>
  <si>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</si>
  <si>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</si>
  <si>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</si>
  <si>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</si>
  <si>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</si>
  <si>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</si>
  <si>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</si>
  <si>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</si>
  <si>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</si>
  <si>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</si>
  <si>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</si>
  <si>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</si>
  <si>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</si>
  <si>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</si>
  <si>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</si>
  <si>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</si>
  <si>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</si>
  <si>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</si>
  <si>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</si>
  <si>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</si>
  <si>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</si>
  <si>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</si>
  <si>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</si>
  <si>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</si>
  <si>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</si>
  <si>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</si>
  <si>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</si>
  <si>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</si>
  <si>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</si>
  <si>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</si>
  <si>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</si>
  <si>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</si>
  <si>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</si>
  <si>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</si>
  <si>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</si>
  <si>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</si>
  <si>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</si>
  <si>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</si>
  <si>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</si>
  <si>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</si>
  <si>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</si>
  <si>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</si>
  <si>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</si>
  <si>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</si>
  <si>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</si>
  <si>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</si>
  <si>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</si>
  <si>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</si>
  <si>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</si>
  <si>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</si>
  <si>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</si>
  <si>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</si>
  <si>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</si>
  <si>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</si>
  <si>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</si>
  <si>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</si>
  <si>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</si>
  <si>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</si>
  <si>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</si>
  <si>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</si>
  <si>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</si>
  <si>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</si>
  <si>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</si>
  <si>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</si>
  <si>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</si>
  <si>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</si>
  <si>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</si>
  <si>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</si>
  <si>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</si>
  <si>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</si>
  <si>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</si>
  <si>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</si>
  <si>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</si>
  <si>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</si>
  <si>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</si>
  <si>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</si>
  <si>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</si>
  <si>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</si>
  <si>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</si>
  <si>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</si>
  <si>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</si>
  <si>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</si>
  <si>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</si>
  <si>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</si>
  <si>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</si>
  <si>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</si>
  <si>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</si>
  <si>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</si>
  <si>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</si>
  <si>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</si>
  <si>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</si>
  <si>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</si>
  <si>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</si>
  <si>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</si>
  <si>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</si>
  <si>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</si>
  <si>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</si>
  <si>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</si>
  <si>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</si>
  <si>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</si>
  <si>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</si>
  <si>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</si>
  <si>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</si>
  <si>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</si>
  <si>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</si>
  <si>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</si>
  <si>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</si>
  <si>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</si>
  <si>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</si>
  <si>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</si>
  <si>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</si>
  <si>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</si>
  <si>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</si>
  <si>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</si>
  <si>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</si>
  <si>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</si>
  <si>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</si>
  <si>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</si>
  <si>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</si>
  <si>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</si>
  <si>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</si>
  <si>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</si>
  <si>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</si>
  <si>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</si>
  <si>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</si>
  <si>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</si>
  <si>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</si>
  <si>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</si>
  <si>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</si>
  <si>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</si>
  <si>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</si>
  <si>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</si>
  <si>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</si>
  <si>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</si>
  <si>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</si>
  <si>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</si>
  <si>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</si>
  <si>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</si>
  <si>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</si>
  <si>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</si>
  <si>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</si>
  <si>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</si>
  <si>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</si>
  <si>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</si>
  <si>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</si>
  <si>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</si>
  <si>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</si>
  <si>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</si>
  <si>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</si>
  <si>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</si>
  <si>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</si>
  <si>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</si>
  <si>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</si>
  <si>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</si>
  <si>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</si>
  <si>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</si>
  <si>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</si>
  <si>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</si>
  <si>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</si>
  <si>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</si>
  <si>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</si>
  <si>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</si>
  <si>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</si>
  <si>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</si>
  <si>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</si>
  <si>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</si>
  <si>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</si>
  <si>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</si>
  <si>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</si>
  <si>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</si>
  <si>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</si>
  <si>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</si>
  <si>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</si>
  <si>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</si>
  <si>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</si>
  <si>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</si>
  <si>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</si>
  <si>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</si>
  <si>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</si>
  <si>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</si>
  <si>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</si>
  <si>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</si>
  <si>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</si>
  <si>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</si>
  <si>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</si>
  <si>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</si>
  <si>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</si>
  <si>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</si>
  <si>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</si>
  <si>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</si>
  <si>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</si>
  <si>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</si>
  <si>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</si>
  <si>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</si>
  <si>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</si>
  <si>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</si>
  <si>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</si>
  <si>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</si>
  <si>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</si>
  <si>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</si>
  <si>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</si>
  <si>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</si>
  <si>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</si>
  <si>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</si>
  <si>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</si>
  <si>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</si>
  <si>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</si>
  <si>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</si>
  <si>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</si>
  <si>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</si>
  <si>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</si>
  <si>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</si>
  <si>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</si>
  <si>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</si>
  <si>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</si>
  <si>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</si>
  <si>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</si>
  <si>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</si>
  <si>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</si>
  <si>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</si>
  <si>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</si>
  <si>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</si>
  <si>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</si>
  <si>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</si>
  <si>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</si>
  <si>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</si>
  <si>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</si>
  <si>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</si>
  <si>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</si>
  <si>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</si>
  <si>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</si>
  <si>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</si>
  <si>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</si>
  <si>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</si>
  <si>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</si>
  <si>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</si>
  <si>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</si>
  <si>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</si>
  <si>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</si>
  <si>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</si>
  <si>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</si>
  <si>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</si>
  <si>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</si>
  <si>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</si>
  <si>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</si>
  <si>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</si>
  <si>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</si>
  <si>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</si>
  <si>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</si>
  <si>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</si>
  <si>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</si>
  <si>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</si>
  <si>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</si>
  <si>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</si>
  <si>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</si>
  <si>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</si>
  <si>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</si>
  <si>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</si>
  <si>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</si>
  <si>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</si>
  <si>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</si>
  <si>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</si>
  <si>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</si>
  <si>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</si>
  <si>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</si>
  <si>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</si>
  <si>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</si>
  <si>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</si>
  <si>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</si>
  <si>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</si>
  <si>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</si>
  <si>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</si>
  <si>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</si>
  <si>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</si>
  <si>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</si>
  <si>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</si>
  <si>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</si>
  <si>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</si>
  <si>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</si>
  <si>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</si>
  <si>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</si>
  <si>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</si>
  <si>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</si>
  <si>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</si>
  <si>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</si>
  <si>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</si>
  <si>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</si>
  <si>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</si>
  <si>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</si>
  <si>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</si>
  <si>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</si>
  <si>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</si>
  <si>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</si>
  <si>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</si>
  <si>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</si>
  <si>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</si>
  <si>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</si>
  <si>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</si>
  <si>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</si>
  <si>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</si>
  <si>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</si>
  <si>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</si>
  <si>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</si>
  <si>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</si>
  <si>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</si>
  <si>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</si>
  <si>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</si>
  <si>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</si>
  <si>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</si>
  <si>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</si>
  <si>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</si>
  <si>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</si>
  <si>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</si>
  <si>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</si>
  <si>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</si>
  <si>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</si>
  <si>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</si>
  <si>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</si>
  <si>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</si>
  <si>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</si>
  <si>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</si>
  <si>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</si>
  <si>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</si>
  <si>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</si>
  <si>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</si>
  <si>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</si>
  <si>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</si>
  <si>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</si>
  <si>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</si>
  <si>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</si>
  <si>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</si>
  <si>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</si>
  <si>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</si>
  <si>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</si>
  <si>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</si>
  <si>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</si>
  <si>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</si>
  <si>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</si>
  <si>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</si>
  <si>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</si>
  <si>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</si>
  <si>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</si>
  <si>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</si>
  <si>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</si>
  <si>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</si>
  <si>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</si>
  <si>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</si>
  <si>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</si>
  <si>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</si>
  <si>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</si>
  <si>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</si>
  <si>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</si>
  <si>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</si>
  <si>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</si>
  <si>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</si>
  <si>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</si>
  <si>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</si>
  <si>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</si>
  <si>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</si>
  <si>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</si>
  <si>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</si>
  <si>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</si>
  <si>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</si>
  <si>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</si>
  <si>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</si>
  <si>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</si>
  <si>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</si>
  <si>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</si>
  <si>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</si>
  <si>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</si>
  <si>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</si>
  <si>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</si>
  <si>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</si>
  <si>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</si>
  <si>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</si>
  <si>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</si>
  <si>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</si>
  <si>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</si>
  <si>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</si>
  <si>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</si>
  <si>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</si>
  <si>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</si>
  <si>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</si>
  <si>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</si>
  <si>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</si>
  <si>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</si>
  <si>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</si>
  <si>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</si>
  <si>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</si>
  <si>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</si>
  <si>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</si>
  <si>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</si>
  <si>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</si>
  <si>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</si>
  <si>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</si>
  <si>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</si>
  <si>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</si>
  <si>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</si>
  <si>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</si>
  <si>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</si>
  <si>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</si>
  <si>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</si>
  <si>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</si>
  <si>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</si>
  <si>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</si>
  <si>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</si>
  <si>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</si>
  <si>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</si>
  <si>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</si>
  <si>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</si>
  <si>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</si>
  <si>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</si>
  <si>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</si>
  <si>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</si>
  <si>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</si>
  <si>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</si>
  <si>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</si>
  <si>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</si>
  <si>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</si>
  <si>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</si>
  <si>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</si>
  <si>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</si>
  <si>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</si>
  <si>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</si>
  <si>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</si>
  <si>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</si>
  <si>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</si>
  <si>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</si>
  <si>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</si>
  <si>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</si>
  <si>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</si>
  <si>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</si>
  <si>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</si>
  <si>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</si>
  <si>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</si>
  <si>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</si>
  <si>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</si>
  <si>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</si>
  <si>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</si>
  <si>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</si>
  <si>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</si>
  <si>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</si>
  <si>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</si>
  <si>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</si>
  <si>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</si>
  <si>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</si>
  <si>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</si>
  <si>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</si>
  <si>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</si>
  <si>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</si>
  <si>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</si>
  <si>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</si>
  <si>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</si>
  <si>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</si>
  <si>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</si>
  <si>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</si>
  <si>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</si>
  <si>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</si>
  <si>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</si>
  <si>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</si>
  <si>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</si>
  <si>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</si>
  <si>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</si>
  <si>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</si>
  <si>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</si>
  <si>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</si>
  <si>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</si>
  <si>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</si>
  <si>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</si>
  <si>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</si>
  <si>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</si>
  <si>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</si>
  <si>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</si>
  <si>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</si>
  <si>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</si>
  <si>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</si>
  <si>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</si>
  <si>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</si>
  <si>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</si>
  <si>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</si>
  <si>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</si>
  <si>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</si>
  <si>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</si>
  <si>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</si>
  <si>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</si>
  <si>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</si>
  <si>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</si>
  <si>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</si>
  <si>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</si>
  <si>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</si>
  <si>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</si>
  <si>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</si>
  <si>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</si>
  <si>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</si>
  <si>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</si>
  <si>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</si>
  <si>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</si>
  <si>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</si>
  <si>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</si>
  <si>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</si>
  <si>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</si>
  <si>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</si>
  <si>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</si>
  <si>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</si>
  <si>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</si>
  <si>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</si>
  <si>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</si>
  <si>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</si>
  <si>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</si>
  <si>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</si>
  <si>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</si>
  <si>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</si>
  <si>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</si>
  <si>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</si>
  <si>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</si>
  <si>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</si>
  <si>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</si>
  <si>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</si>
  <si>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</si>
  <si>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</si>
  <si>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</si>
  <si>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</si>
  <si>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</si>
  <si>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</si>
  <si>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</si>
  <si>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</si>
  <si>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</si>
  <si>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</si>
  <si>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</si>
  <si>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</si>
  <si>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</si>
  <si>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</si>
  <si>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</si>
  <si>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</si>
  <si>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</si>
  <si>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</si>
  <si>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</si>
  <si>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</si>
  <si>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</si>
  <si>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</si>
  <si>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</si>
  <si>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</si>
  <si>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</si>
  <si>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</si>
  <si>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</si>
  <si>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</si>
  <si>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</si>
  <si>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</si>
  <si>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</si>
  <si>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</si>
  <si>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</si>
  <si>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</si>
  <si>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</si>
  <si>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</si>
  <si>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</si>
  <si>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</si>
  <si>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</si>
  <si>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</si>
  <si>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</si>
  <si>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</si>
  <si>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</si>
  <si>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</si>
  <si>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</si>
  <si>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</si>
  <si>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</si>
  <si>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</si>
  <si>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</si>
  <si>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</si>
  <si>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</si>
  <si>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</si>
  <si>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</si>
  <si>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</si>
  <si>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</si>
  <si>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</si>
  <si>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</si>
  <si>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</si>
  <si>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</si>
  <si>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</si>
  <si>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</si>
  <si>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</si>
  <si>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</si>
  <si>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</si>
  <si>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</si>
  <si>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</si>
  <si>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</si>
  <si>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</si>
  <si>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</si>
  <si>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</si>
  <si>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</si>
  <si>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</si>
  <si>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</si>
  <si>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</si>
  <si>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</si>
  <si>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</si>
  <si>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</si>
  <si>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</si>
  <si>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</si>
  <si>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</si>
  <si>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</si>
  <si>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</si>
  <si>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</si>
  <si>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</si>
  <si>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</si>
  <si>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</si>
  <si>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</si>
  <si>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</si>
  <si>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</si>
  <si>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</si>
  <si>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</si>
  <si>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</si>
  <si>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</si>
  <si>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</si>
  <si>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</si>
  <si>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</si>
  <si>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</si>
  <si>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</si>
  <si>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</si>
  <si>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</si>
  <si>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</si>
  <si>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</si>
  <si>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</si>
  <si>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</si>
  <si>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</si>
  <si>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</si>
  <si>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</si>
  <si>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</si>
  <si>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</si>
  <si>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</si>
  <si>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</si>
  <si>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</si>
  <si>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</si>
  <si>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</si>
  <si>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</si>
  <si>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</si>
  <si>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</si>
  <si>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</si>
  <si>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</si>
  <si>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</si>
  <si>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</si>
  <si>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</si>
  <si>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</si>
  <si>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</si>
  <si>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</si>
  <si>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</si>
  <si>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</si>
  <si>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</si>
  <si>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</si>
  <si>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</si>
  <si>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</si>
  <si>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</si>
  <si>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</si>
  <si>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</si>
  <si>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</si>
  <si>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</si>
  <si>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</si>
  <si>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</si>
  <si>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</si>
  <si>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</si>
  <si>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</si>
  <si>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</si>
  <si>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</si>
  <si>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</si>
  <si>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</si>
  <si>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</si>
  <si>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</si>
  <si>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</si>
  <si>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</si>
  <si>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</si>
  <si>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</si>
  <si>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</si>
  <si>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</si>
  <si>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</si>
  <si>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</si>
  <si>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</si>
  <si>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</si>
  <si>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</si>
  <si>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</si>
  <si>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</si>
  <si>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</si>
  <si>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</si>
  <si>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</si>
  <si>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</si>
  <si>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</si>
  <si>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</si>
  <si>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</si>
  <si>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</si>
  <si>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</si>
  <si>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</si>
  <si>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</si>
  <si>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</si>
  <si>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</si>
  <si>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</si>
  <si>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</si>
  <si>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</si>
  <si>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</si>
  <si>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</si>
  <si>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</si>
  <si>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</si>
  <si>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</si>
  <si>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</si>
  <si>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</si>
  <si>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</si>
  <si>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</si>
  <si>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</si>
  <si>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</si>
  <si>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</si>
  <si>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</si>
  <si>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</si>
  <si>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</si>
  <si>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</si>
  <si>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</si>
  <si>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</si>
  <si>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</si>
  <si>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</si>
  <si>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</si>
  <si>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</si>
  <si>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</si>
  <si>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</si>
  <si>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</si>
  <si>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</si>
  <si>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</si>
  <si>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</si>
  <si>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</si>
  <si>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</si>
  <si>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</si>
  <si>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</si>
  <si>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</si>
  <si>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</si>
  <si>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</si>
  <si>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</si>
  <si>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</si>
  <si>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</si>
  <si>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</si>
  <si>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</si>
  <si>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</si>
  <si>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</si>
  <si>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</si>
  <si>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</si>
  <si>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</si>
  <si>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</si>
  <si>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</si>
  <si>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</si>
  <si>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</si>
  <si>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</si>
  <si>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</si>
  <si>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</si>
  <si>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</si>
  <si>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</si>
  <si>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</si>
  <si>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</si>
  <si>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</si>
  <si>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</si>
  <si>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</si>
  <si>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</si>
  <si>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</si>
  <si>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</si>
  <si>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</si>
  <si>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</si>
  <si>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</si>
  <si>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</si>
  <si>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</si>
  <si>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</si>
  <si>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</si>
  <si>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</si>
  <si>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</si>
  <si>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</si>
  <si>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</si>
  <si>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</si>
  <si>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</si>
  <si>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</si>
  <si>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</si>
  <si>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</si>
  <si>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</si>
  <si>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</si>
  <si>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</si>
  <si>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</si>
  <si>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</si>
  <si>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</si>
  <si>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</si>
  <si>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</si>
  <si>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</si>
  <si>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</si>
  <si>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</si>
  <si>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</si>
  <si>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</si>
  <si>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</si>
  <si>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</si>
  <si>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</si>
  <si>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</si>
  <si>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</si>
  <si>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</si>
  <si>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</si>
  <si>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</si>
  <si>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</si>
  <si>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</si>
  <si>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</si>
  <si>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</si>
  <si>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</si>
  <si>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</si>
  <si>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</si>
  <si>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</si>
  <si>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</si>
  <si>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</si>
  <si>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</si>
  <si>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</si>
  <si>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</si>
  <si>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</si>
  <si>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</si>
  <si>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</si>
  <si>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</si>
  <si>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</si>
  <si>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</si>
  <si>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</si>
  <si>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</si>
  <si>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</si>
  <si>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</si>
  <si>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</si>
  <si>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</si>
  <si>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</si>
  <si>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</si>
  <si>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</si>
  <si>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</si>
  <si>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</si>
  <si>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</si>
  <si>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</si>
  <si>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</si>
  <si>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</si>
  <si>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</si>
  <si>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</si>
  <si>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</si>
  <si>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</si>
  <si>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</si>
  <si>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</si>
  <si>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</si>
  <si>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</si>
  <si>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</si>
  <si>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</si>
  <si>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</si>
  <si>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</si>
  <si>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</si>
  <si>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</si>
  <si>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</si>
  <si>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</si>
  <si>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</si>
  <si>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</si>
  <si>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</si>
  <si>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</si>
  <si>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</si>
  <si>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</si>
  <si>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</si>
  <si>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</si>
  <si>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</si>
  <si>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</si>
  <si>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</si>
  <si>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</si>
  <si>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</si>
  <si>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</si>
  <si>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</si>
  <si>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</si>
  <si>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</si>
  <si>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</si>
  <si>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</si>
  <si>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</si>
  <si>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</si>
  <si>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</si>
  <si>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</si>
  <si>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</si>
  <si>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</si>
  <si>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</si>
  <si>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</si>
  <si>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</si>
  <si>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</si>
  <si>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</si>
  <si>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</si>
  <si>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</si>
  <si>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</si>
  <si>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</si>
  <si>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</si>
  <si>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</si>
  <si>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</si>
  <si>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</si>
  <si>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</si>
  <si>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</si>
  <si>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</si>
  <si>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</si>
  <si>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</si>
  <si>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</si>
  <si>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</si>
  <si>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</si>
  <si>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</si>
  <si>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</si>
  <si>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</si>
  <si>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</si>
  <si>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</si>
  <si>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</si>
  <si>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</si>
  <si>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</si>
  <si>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</si>
  <si>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</si>
  <si>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</si>
  <si>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</si>
  <si>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</si>
  <si>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</si>
  <si>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</si>
  <si>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</si>
  <si>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</si>
  <si>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</si>
  <si>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</si>
  <si>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</si>
  <si>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</si>
  <si>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</si>
  <si>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</si>
  <si>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</si>
  <si>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</si>
  <si>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</si>
  <si>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</si>
  <si>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</si>
  <si>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</si>
  <si>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</si>
  <si>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</si>
  <si>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</si>
  <si>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</si>
  <si>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</si>
  <si>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</si>
  <si>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</si>
  <si>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</si>
  <si>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</si>
  <si>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</si>
  <si>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</si>
  <si>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</si>
  <si>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</si>
  <si>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</si>
  <si>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</si>
  <si>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</si>
  <si>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</si>
  <si>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</si>
  <si>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</si>
  <si>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</si>
  <si>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</si>
  <si>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</si>
  <si>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</si>
  <si>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</si>
  <si>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</si>
  <si>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</si>
  <si>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</si>
  <si>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</si>
  <si>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</si>
  <si>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</si>
  <si>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</si>
  <si>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</si>
  <si>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</si>
  <si>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</si>
  <si>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</si>
  <si>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</si>
  <si>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</si>
  <si>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</si>
  <si>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</si>
  <si>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</si>
  <si>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</si>
  <si>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</si>
  <si>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</si>
  <si>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</si>
  <si>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</si>
  <si>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</si>
  <si>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</si>
  <si>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</si>
  <si>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</si>
  <si>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</si>
  <si>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</si>
  <si>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</si>
  <si>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</si>
  <si>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</si>
  <si>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</si>
  <si>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</si>
  <si>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</si>
  <si>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</si>
  <si>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</si>
  <si>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</si>
  <si>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</si>
  <si>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</si>
  <si>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</si>
  <si>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</si>
  <si>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</si>
  <si>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</si>
  <si>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</si>
  <si>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</si>
  <si>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</si>
  <si>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</si>
  <si>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</si>
  <si>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</si>
  <si>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</si>
  <si>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</si>
  <si>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</si>
  <si>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</si>
  <si>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</si>
  <si>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</si>
  <si>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</si>
  <si>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</si>
  <si>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</si>
  <si>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</si>
  <si>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</si>
  <si>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</si>
  <si>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</si>
  <si>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</si>
  <si>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</si>
  <si>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</si>
  <si>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</si>
  <si>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</si>
  <si>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</si>
  <si>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</si>
  <si>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</si>
  <si>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</si>
  <si>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</si>
  <si>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</si>
  <si>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</si>
  <si>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</si>
  <si>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</si>
  <si>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</si>
  <si>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</si>
  <si>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</si>
  <si>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</si>
  <si>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</si>
  <si>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</si>
  <si>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</si>
  <si>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</si>
  <si>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</si>
  <si>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</si>
  <si>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</si>
  <si>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</si>
  <si>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</si>
  <si>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</si>
  <si>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</si>
  <si>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</si>
  <si>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</si>
  <si>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</si>
  <si>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</si>
  <si>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</si>
  <si>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</si>
  <si>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</si>
  <si>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</si>
  <si>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</si>
  <si>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</si>
  <si>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</si>
  <si>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</si>
  <si>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</si>
  <si>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</si>
  <si>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</si>
  <si>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</si>
  <si>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</si>
  <si>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</si>
  <si>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</si>
  <si>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</si>
  <si>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</si>
  <si>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</si>
  <si>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</si>
  <si>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</si>
  <si>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</si>
  <si>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</si>
  <si>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</si>
  <si>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</si>
  <si>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</si>
  <si>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</si>
  <si>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</si>
  <si>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</si>
  <si>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</si>
  <si>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</si>
  <si>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</si>
  <si>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</si>
  <si>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</si>
  <si>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</si>
  <si>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</si>
  <si>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</si>
  <si>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</si>
  <si>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</si>
  <si>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</si>
  <si>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</si>
  <si>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</si>
  <si>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</si>
  <si>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</si>
  <si>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</si>
  <si>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</si>
  <si>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</si>
  <si>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</si>
  <si>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</si>
  <si>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</si>
  <si>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</si>
  <si>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</si>
  <si>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</si>
  <si>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</si>
  <si>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</si>
  <si>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</si>
  <si>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</si>
  <si>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</si>
  <si>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</si>
  <si>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</si>
  <si>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</si>
  <si>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</si>
  <si>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</si>
  <si>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</si>
  <si>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</si>
  <si>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</si>
  <si>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</si>
  <si>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</si>
  <si>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</si>
  <si>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</si>
  <si>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</si>
  <si>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</si>
  <si>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</si>
  <si>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</si>
  <si>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</si>
  <si>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</si>
  <si>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</si>
  <si>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</si>
  <si>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</si>
  <si>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</si>
  <si>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</si>
  <si>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</si>
  <si>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</si>
  <si>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</si>
  <si>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</si>
  <si>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</si>
  <si>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</si>
  <si>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</si>
  <si>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</si>
  <si>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</si>
  <si>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</si>
  <si>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</si>
  <si>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</si>
  <si>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</si>
  <si>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</si>
  <si>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</si>
  <si>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</si>
  <si>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</si>
  <si>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</si>
  <si>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</si>
  <si>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</si>
  <si>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</si>
  <si>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</si>
  <si>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</si>
  <si>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</si>
  <si>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</si>
  <si>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</si>
  <si>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</si>
  <si>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</si>
  <si>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</si>
  <si>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</si>
  <si>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</si>
  <si>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</si>
  <si>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</si>
  <si>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</si>
  <si>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</si>
  <si>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</si>
  <si>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</si>
  <si>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</si>
  <si>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</si>
  <si>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</si>
  <si>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</si>
  <si>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</si>
  <si>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</si>
  <si>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</si>
  <si>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</si>
  <si>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</si>
  <si>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</si>
  <si>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</si>
  <si>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</si>
  <si>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</si>
  <si>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</si>
  <si>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</si>
  <si>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</si>
  <si>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</si>
  <si>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</si>
  <si>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</si>
  <si>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</si>
  <si>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</si>
  <si>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</si>
  <si>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</si>
  <si>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</si>
  <si>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</si>
  <si>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</si>
  <si>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</si>
  <si>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</si>
  <si>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</si>
  <si>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</si>
  <si>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</si>
  <si>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</si>
  <si>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</si>
  <si>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</si>
  <si>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</si>
  <si>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</si>
  <si>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</si>
  <si>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</si>
  <si>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</si>
  <si>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</si>
  <si>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</si>
  <si>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</si>
  <si>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</si>
  <si>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</si>
  <si>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</si>
  <si>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</si>
  <si>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</si>
  <si>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</si>
  <si>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</si>
  <si>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</si>
  <si>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</si>
  <si>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</si>
  <si>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</si>
  <si>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</si>
  <si>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</si>
  <si>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</si>
  <si>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</si>
  <si>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</si>
  <si>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</si>
  <si>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</si>
  <si>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</si>
  <si>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</si>
  <si>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</si>
  <si>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</si>
  <si>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</si>
  <si>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</si>
  <si>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</si>
  <si>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</si>
  <si>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</si>
  <si>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</si>
  <si>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</si>
  <si>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</si>
  <si>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</si>
  <si>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</si>
  <si>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</si>
  <si>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</si>
  <si>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</si>
  <si>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</si>
  <si>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</si>
  <si>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</si>
  <si>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</si>
  <si>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</si>
  <si>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</si>
  <si>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</si>
  <si>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</si>
  <si>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</si>
  <si>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</si>
  <si>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</si>
  <si>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</si>
  <si>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</si>
  <si>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</si>
  <si>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</si>
  <si>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</si>
  <si>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</si>
  <si>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</si>
  <si>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</si>
  <si>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</si>
  <si>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</si>
  <si>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</si>
  <si>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</si>
  <si>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</si>
  <si>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</si>
  <si>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</si>
  <si>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</si>
  <si>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</si>
  <si>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</si>
  <si>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</si>
  <si>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</si>
  <si>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</si>
  <si>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</si>
  <si>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</si>
  <si>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</si>
  <si>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</si>
  <si>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</si>
  <si>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</si>
  <si>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</si>
  <si>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</si>
  <si>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</si>
  <si>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</si>
  <si>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</si>
  <si>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</si>
  <si>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</si>
  <si>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</si>
  <si>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</si>
  <si>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</si>
  <si>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</si>
  <si>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</si>
  <si>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</si>
  <si>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</si>
  <si>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</si>
  <si>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</si>
  <si>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</si>
  <si>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</si>
  <si>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</si>
  <si>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</si>
  <si>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</si>
  <si>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</si>
  <si>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</si>
  <si>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</si>
  <si>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</si>
  <si>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</si>
  <si>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</si>
  <si>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</si>
  <si>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</si>
  <si>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</si>
  <si>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</si>
  <si>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</si>
  <si>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</si>
  <si>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</si>
  <si>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</si>
  <si>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</si>
  <si>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</si>
  <si>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</si>
  <si>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</si>
  <si>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</si>
  <si>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</si>
  <si>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</si>
  <si>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</si>
  <si>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</si>
  <si>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</si>
  <si>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</si>
  <si>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</si>
  <si>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</si>
  <si>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</si>
  <si>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</si>
  <si>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</si>
  <si>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</si>
  <si>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</si>
  <si>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</si>
  <si>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</si>
  <si>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</si>
  <si>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</si>
  <si>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</si>
  <si>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</si>
  <si>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</si>
  <si>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</si>
  <si>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</si>
  <si>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</si>
  <si>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</si>
  <si>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</si>
  <si>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</si>
  <si>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</si>
  <si>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</si>
  <si>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</si>
  <si>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</si>
  <si>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</si>
  <si>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</si>
  <si>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</si>
  <si>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</si>
  <si>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</si>
  <si>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</si>
  <si>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</si>
  <si>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</si>
  <si>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</si>
  <si>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</si>
  <si>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</si>
  <si>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</si>
  <si>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</si>
  <si>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</si>
  <si>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</si>
  <si>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</si>
  <si>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</si>
  <si>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</si>
  <si>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</si>
  <si>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</si>
  <si>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</si>
  <si>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</si>
  <si>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</si>
  <si>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</si>
  <si>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</si>
  <si>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</si>
  <si>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</si>
  <si>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</si>
  <si>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</si>
  <si>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</si>
  <si>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</si>
  <si>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</si>
  <si>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</si>
  <si>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</si>
  <si>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</si>
  <si>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</si>
  <si>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</si>
  <si>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</si>
  <si>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</si>
  <si>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</si>
  <si>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</si>
  <si>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</si>
  <si>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</si>
  <si>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</si>
  <si>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</si>
  <si>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</si>
  <si>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</si>
  <si>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</si>
  <si>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</si>
  <si>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</si>
  <si>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</si>
  <si>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</si>
  <si>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</si>
  <si>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</si>
  <si>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</si>
  <si>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</si>
  <si>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</si>
  <si>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</si>
  <si>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</si>
  <si>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</si>
  <si>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</si>
  <si>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</si>
  <si>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</si>
  <si>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</si>
  <si>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</si>
  <si>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</si>
  <si>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</si>
  <si>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</si>
  <si>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</si>
  <si>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</si>
  <si>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</si>
  <si>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</si>
  <si>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</si>
  <si>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</si>
  <si>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</si>
  <si>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</si>
  <si>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</si>
  <si>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</si>
  <si>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</si>
  <si>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</si>
  <si>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</si>
  <si>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</si>
  <si>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</si>
  <si>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</si>
  <si>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</si>
  <si>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</si>
  <si>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</si>
  <si>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</si>
  <si>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</si>
  <si>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</si>
  <si>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</si>
  <si>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</si>
  <si>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</si>
  <si>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</si>
  <si>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</si>
  <si>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</si>
  <si>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</si>
  <si>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</si>
  <si>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</si>
  <si>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</si>
  <si>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</si>
  <si>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</si>
  <si>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</si>
  <si>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</si>
  <si>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</si>
  <si>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</si>
  <si>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</si>
  <si>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</si>
  <si>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</si>
  <si>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</si>
  <si>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</si>
  <si>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</si>
  <si>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</si>
  <si>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</si>
  <si>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</si>
  <si>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</si>
  <si>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</si>
  <si>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</si>
  <si>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</si>
  <si>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</si>
  <si>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</si>
  <si>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</si>
  <si>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</si>
  <si>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</si>
  <si>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</si>
  <si>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</si>
  <si>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</si>
  <si>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</si>
  <si>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</si>
  <si>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</si>
  <si>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</si>
  <si>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</si>
  <si>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</si>
  <si>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</si>
  <si>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</si>
  <si>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</si>
  <si>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</si>
  <si>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</si>
  <si>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</si>
  <si>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</si>
  <si>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</si>
  <si>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</si>
  <si>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</si>
  <si>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</si>
  <si>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</si>
  <si>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</si>
  <si>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</si>
  <si>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</si>
  <si>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</si>
  <si>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</si>
  <si>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</si>
  <si>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</si>
  <si>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</si>
  <si>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</si>
  <si>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</si>
  <si>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</si>
  <si>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</si>
  <si>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</si>
  <si>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</si>
  <si>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</si>
  <si>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</si>
  <si>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</si>
  <si>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</si>
  <si>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</si>
  <si>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</si>
  <si>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</si>
  <si>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</si>
  <si>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</si>
  <si>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</si>
  <si>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</si>
  <si>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</si>
  <si>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</si>
  <si>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</si>
  <si>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</si>
  <si>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</si>
  <si>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</si>
  <si>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</si>
  <si>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</si>
  <si>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</si>
  <si>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</si>
  <si>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</si>
  <si>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</si>
  <si>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</si>
  <si>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</si>
  <si>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</si>
  <si>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</si>
  <si>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</si>
  <si>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</si>
  <si>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</si>
  <si>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</si>
  <si>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</si>
  <si>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</si>
  <si>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</si>
  <si>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</si>
  <si>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</si>
  <si>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</si>
  <si>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</si>
  <si>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</si>
  <si>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</si>
  <si>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</si>
  <si>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</si>
  <si>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</si>
  <si>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</si>
  <si>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</si>
  <si>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</si>
  <si>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</si>
  <si>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</si>
  <si>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</si>
  <si>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</si>
  <si>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</si>
  <si>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</si>
  <si>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</si>
  <si>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</si>
  <si>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</si>
  <si>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</si>
  <si>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</si>
  <si>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</si>
  <si>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</si>
  <si>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</si>
  <si>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</si>
  <si>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</si>
  <si>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</si>
  <si>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</si>
  <si>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</si>
  <si>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</si>
  <si>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</si>
  <si>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</si>
  <si>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</si>
  <si>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</si>
  <si>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</si>
  <si>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</si>
  <si>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</si>
  <si>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</si>
  <si>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</si>
  <si>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</si>
  <si>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</si>
  <si>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</si>
  <si>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</si>
  <si>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</si>
  <si>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</si>
  <si>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</si>
  <si>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</si>
  <si>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</si>
  <si>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</si>
  <si>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</si>
  <si>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</si>
  <si>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</si>
  <si>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</si>
  <si>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</si>
  <si>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</si>
  <si>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</si>
  <si>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</si>
  <si>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</si>
  <si>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</si>
  <si>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</si>
  <si>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</si>
  <si>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</si>
  <si>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</si>
  <si>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</si>
  <si>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</si>
  <si>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</si>
  <si>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</si>
  <si>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</si>
  <si>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</si>
  <si>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</si>
  <si>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</si>
  <si>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</si>
  <si>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</si>
  <si>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</si>
  <si>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</si>
  <si>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</si>
  <si>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</si>
  <si>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</si>
  <si>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</si>
  <si>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</si>
  <si>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</si>
  <si>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</si>
  <si>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</si>
  <si>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</si>
  <si>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</si>
  <si>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</si>
  <si>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</si>
  <si>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</si>
  <si>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</si>
  <si>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</si>
  <si>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</si>
  <si>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</si>
  <si>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</si>
  <si>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</si>
  <si>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</si>
  <si>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</si>
  <si>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</si>
  <si>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</si>
  <si>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</si>
  <si>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</si>
  <si>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</si>
  <si>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</si>
  <si>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</si>
  <si>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</si>
  <si>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</si>
  <si>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</si>
  <si>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</si>
  <si>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</si>
  <si>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</si>
  <si>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</si>
  <si>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</si>
  <si>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</si>
  <si>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</si>
  <si>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</si>
  <si>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</si>
  <si>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</si>
  <si>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</si>
  <si>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</si>
  <si>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</si>
  <si>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</si>
  <si>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</si>
  <si>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</si>
  <si>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</si>
  <si>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</si>
  <si>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</si>
  <si>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</si>
  <si>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</si>
  <si>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</si>
  <si>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</si>
  <si>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</si>
  <si>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</si>
  <si>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</si>
  <si>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</si>
  <si>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</si>
  <si>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</si>
  <si>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</si>
  <si>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</si>
  <si>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</si>
  <si>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</si>
  <si>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</si>
  <si>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</si>
  <si>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</si>
  <si>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</si>
  <si>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</si>
  <si>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</si>
  <si>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</si>
  <si>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</si>
  <si>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</si>
  <si>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</si>
  <si>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</si>
  <si>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</si>
  <si>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</si>
  <si>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</si>
  <si>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</si>
  <si>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</si>
  <si>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</si>
  <si>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</si>
  <si>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</si>
  <si>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</si>
  <si>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</si>
  <si>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</si>
  <si>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</si>
  <si>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</si>
  <si>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</si>
  <si>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</si>
  <si>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</si>
  <si>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</si>
  <si>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</si>
  <si>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</si>
  <si>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</si>
  <si>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</si>
  <si>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</si>
  <si>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</si>
  <si>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</si>
  <si>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</si>
  <si>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</si>
  <si>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</si>
  <si>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</si>
  <si>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</si>
  <si>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</si>
  <si>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</si>
  <si>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</si>
  <si>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</si>
  <si>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</si>
  <si>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</si>
  <si>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</si>
  <si>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</si>
  <si>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</si>
  <si>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</si>
  <si>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</si>
  <si>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</si>
  <si>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</si>
  <si>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</si>
  <si>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</si>
  <si>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</si>
  <si>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</si>
  <si>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</si>
  <si>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</si>
  <si>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</si>
  <si>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</si>
  <si>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</si>
  <si>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</si>
  <si>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</si>
  <si>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</si>
  <si>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</si>
  <si>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</si>
  <si>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</si>
  <si>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</si>
  <si>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</si>
  <si>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</si>
  <si>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</si>
  <si>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</si>
  <si>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</si>
  <si>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</si>
  <si>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</si>
  <si>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</si>
  <si>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</si>
  <si>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</si>
  <si>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</si>
  <si>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</si>
  <si>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</si>
  <si>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</si>
  <si>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</si>
  <si>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</si>
  <si>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</si>
  <si>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</si>
  <si>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</si>
  <si>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</si>
  <si>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</si>
  <si>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</si>
  <si>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</si>
  <si>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</si>
  <si>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</si>
  <si>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</si>
  <si>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</si>
  <si>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</si>
  <si>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</si>
  <si>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</si>
  <si>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</si>
  <si>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</si>
  <si>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</si>
  <si>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</si>
  <si>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</si>
  <si>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</si>
  <si>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</si>
  <si>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</si>
  <si>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</si>
  <si>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</si>
  <si>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</si>
  <si>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</si>
  <si>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</si>
  <si>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</si>
  <si>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</si>
  <si>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</si>
  <si>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</si>
  <si>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</si>
  <si>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</si>
  <si>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</si>
  <si>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</si>
  <si>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</si>
  <si>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</si>
  <si>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</si>
  <si>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</si>
  <si>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</si>
  <si>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</si>
  <si>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</si>
  <si>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</si>
  <si>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</si>
  <si>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</si>
  <si>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</si>
  <si>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</si>
  <si>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</si>
  <si>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</si>
  <si>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</si>
  <si>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</si>
  <si>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</si>
  <si>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</si>
  <si>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</si>
  <si>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</si>
  <si>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</si>
  <si>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</si>
  <si>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</si>
  <si>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</si>
  <si>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</si>
  <si>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</si>
  <si>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</si>
  <si>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</si>
  <si>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</si>
  <si>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</si>
  <si>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</si>
  <si>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</si>
  <si>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</si>
  <si>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</si>
  <si>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</si>
  <si>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</si>
  <si>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</si>
  <si>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</si>
  <si>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</si>
  <si>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</si>
  <si>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</si>
  <si>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</si>
  <si>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</si>
  <si>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</si>
  <si>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</si>
  <si>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</si>
  <si>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</si>
  <si>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</si>
  <si>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</si>
  <si>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</si>
  <si>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</si>
  <si>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</si>
  <si>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</si>
  <si>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</si>
  <si>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</si>
  <si>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</si>
  <si>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</si>
  <si>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</si>
  <si>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</si>
  <si>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</si>
  <si>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</si>
  <si>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</si>
  <si>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</si>
  <si>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</si>
  <si>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</si>
  <si>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</si>
  <si>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</si>
  <si>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</si>
  <si>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</si>
  <si>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</si>
  <si>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</si>
  <si>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</si>
  <si>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</si>
  <si>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</si>
  <si>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</si>
  <si>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</si>
  <si>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</si>
  <si>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</si>
  <si>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</si>
  <si>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</si>
  <si>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</si>
  <si>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</si>
  <si>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</si>
  <si>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</si>
  <si>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</si>
  <si>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</si>
  <si>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</si>
  <si>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</si>
  <si>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</si>
  <si>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</si>
  <si>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</si>
  <si>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</si>
  <si>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</si>
  <si>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</si>
  <si>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</si>
  <si>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</si>
  <si>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</si>
  <si>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</si>
  <si>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</si>
  <si>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</si>
  <si>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</si>
  <si>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</si>
  <si>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</si>
  <si>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</si>
  <si>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</si>
  <si>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</si>
  <si>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</si>
  <si>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</si>
  <si>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</si>
  <si>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</si>
  <si>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</si>
  <si>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</si>
  <si>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</si>
  <si>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</si>
  <si>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</si>
  <si>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</si>
  <si>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</si>
  <si>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</si>
  <si>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</si>
  <si>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</si>
  <si>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</si>
  <si>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</si>
  <si>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</si>
  <si>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</si>
  <si>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</si>
  <si>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</si>
  <si>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</si>
  <si>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</si>
  <si>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</si>
  <si>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</si>
  <si>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</si>
  <si>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</si>
  <si>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</si>
  <si>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</si>
  <si>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</si>
  <si>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</si>
  <si>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</si>
  <si>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</si>
  <si>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</si>
  <si>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</si>
  <si>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</si>
  <si>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</si>
  <si>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</si>
  <si>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</si>
  <si>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</si>
  <si>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</si>
  <si>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</si>
  <si>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</si>
  <si>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</si>
  <si>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</si>
  <si>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</si>
  <si>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</si>
  <si>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</si>
  <si>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</si>
  <si>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</si>
  <si>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</si>
  <si>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</si>
  <si>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</si>
  <si>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</si>
  <si>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</si>
  <si>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</si>
  <si>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</si>
  <si>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</si>
  <si>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</si>
  <si>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</si>
  <si>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</si>
  <si>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</si>
  <si>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</si>
  <si>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</si>
  <si>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</si>
  <si>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</si>
  <si>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</si>
  <si>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</si>
  <si>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</si>
  <si>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</si>
  <si>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</si>
  <si>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</si>
  <si>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</si>
  <si>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</si>
  <si>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</si>
  <si>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</si>
  <si>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</si>
  <si>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</si>
  <si>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</si>
  <si>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</si>
  <si>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</si>
  <si>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</si>
  <si>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</si>
  <si>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</si>
  <si>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</si>
  <si>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</si>
  <si>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</si>
  <si>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</si>
  <si>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</si>
  <si>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</si>
  <si>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</si>
  <si>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</si>
  <si>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</si>
  <si>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</si>
  <si>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</si>
  <si>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</si>
  <si>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</si>
  <si>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</si>
  <si>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</si>
  <si>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</si>
  <si>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</si>
  <si>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</si>
  <si>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</si>
  <si>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</si>
  <si>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</si>
  <si>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</si>
  <si>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</si>
  <si>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</si>
  <si>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</si>
  <si>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</si>
  <si>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</si>
  <si>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</si>
  <si>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</si>
  <si>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</si>
  <si>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</si>
  <si>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</si>
  <si>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</si>
  <si>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</si>
  <si>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</si>
  <si>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</si>
  <si>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</si>
  <si>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</si>
  <si>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</si>
  <si>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</si>
  <si>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</si>
  <si>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</si>
  <si>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</si>
  <si>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</si>
  <si>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</si>
  <si>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</si>
  <si>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</si>
  <si>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</si>
  <si>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</si>
  <si>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</si>
  <si>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</si>
  <si>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</si>
  <si>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</si>
  <si>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</si>
  <si>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</si>
  <si>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</si>
  <si>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</si>
  <si>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</si>
  <si>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</si>
  <si>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</si>
  <si>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</si>
  <si>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</si>
  <si>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</si>
  <si>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</si>
  <si>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</si>
  <si>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</si>
  <si>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</si>
  <si>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</si>
  <si>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</si>
  <si>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</si>
  <si>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</si>
  <si>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</si>
  <si>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</si>
  <si>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</si>
  <si>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</si>
  <si>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</si>
  <si>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</si>
  <si>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</si>
  <si>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</si>
  <si>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</si>
  <si>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</si>
  <si>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</si>
  <si>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</si>
  <si>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</si>
  <si>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</si>
  <si>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</si>
  <si>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</si>
  <si>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</si>
  <si>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</si>
  <si>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</si>
  <si>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</si>
  <si>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</si>
  <si>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</si>
  <si>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</si>
  <si>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</si>
  <si>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</si>
  <si>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</si>
  <si>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</si>
  <si>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</si>
  <si>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</si>
  <si>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</si>
  <si>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</si>
  <si>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</si>
  <si>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</si>
  <si>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</si>
  <si>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</si>
  <si>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</si>
  <si>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</si>
  <si>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</si>
  <si>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</si>
  <si>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</si>
  <si>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</si>
  <si>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</si>
  <si>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</si>
  <si>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</si>
  <si>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</si>
  <si>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</si>
  <si>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</si>
  <si>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</si>
  <si>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</si>
  <si>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</si>
  <si>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</si>
  <si>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</si>
  <si>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</si>
  <si>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</si>
  <si>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</si>
  <si>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</si>
  <si>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</si>
  <si>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</si>
  <si>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</si>
  <si>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</si>
  <si>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</si>
  <si>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</si>
  <si>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</si>
  <si>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</si>
  <si>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</si>
  <si>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</si>
  <si>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</si>
  <si>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</si>
  <si>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</si>
  <si>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</si>
  <si>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</si>
  <si>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</si>
  <si>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</si>
  <si>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</si>
  <si>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</si>
  <si>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</si>
  <si>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</si>
  <si>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</si>
  <si>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</si>
  <si>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</si>
  <si>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</si>
  <si>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</si>
  <si>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</si>
  <si>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</si>
  <si>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</si>
  <si>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</si>
  <si>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</si>
  <si>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</si>
  <si>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</si>
  <si>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</si>
  <si>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</si>
  <si>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</si>
  <si>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</si>
  <si>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</si>
  <si>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</si>
  <si>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</si>
  <si>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</si>
  <si>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</si>
  <si>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</si>
  <si>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</si>
  <si>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</si>
  <si>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</si>
  <si>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</si>
  <si>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</si>
  <si>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</si>
  <si>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</si>
  <si>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</si>
  <si>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</si>
  <si>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</si>
  <si>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</si>
  <si>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</si>
  <si>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</si>
  <si>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</si>
  <si>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</si>
  <si>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</si>
  <si>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</si>
  <si>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</si>
  <si>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</si>
  <si>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</si>
  <si>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</si>
  <si>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</si>
  <si>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</si>
  <si>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</si>
  <si>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</si>
  <si>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</si>
  <si>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</si>
  <si>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</si>
  <si>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</si>
  <si>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</si>
  <si>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</si>
  <si>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</si>
  <si>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</si>
  <si>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</si>
  <si>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</si>
  <si>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</si>
  <si>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</si>
  <si>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</si>
  <si>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</si>
  <si>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</si>
  <si>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</si>
  <si>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</si>
  <si>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</si>
  <si>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</si>
  <si>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</si>
  <si>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</si>
  <si>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</si>
  <si>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</si>
  <si>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</si>
  <si>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</si>
  <si>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</si>
  <si>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</si>
  <si>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</si>
  <si>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</si>
  <si>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</si>
  <si>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</si>
  <si>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</si>
  <si>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</si>
  <si>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</si>
  <si>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</si>
  <si>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</si>
  <si>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</si>
  <si>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</si>
  <si>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</si>
  <si>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</si>
  <si>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</si>
  <si>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</si>
  <si>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</si>
  <si>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</si>
  <si>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</si>
  <si>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</si>
  <si>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</si>
  <si>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</si>
  <si>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</si>
  <si>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</si>
  <si>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</si>
  <si>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</si>
  <si>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</si>
  <si>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</si>
  <si>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</si>
  <si>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</si>
  <si>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</si>
  <si>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</si>
  <si>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</si>
  <si>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</si>
  <si>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</si>
  <si>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</si>
  <si>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</si>
  <si>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</si>
  <si>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</si>
  <si>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</si>
  <si>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</si>
  <si>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</si>
  <si>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</si>
  <si>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</si>
  <si>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</si>
  <si>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</si>
  <si>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</si>
  <si>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</si>
  <si>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</si>
  <si>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</si>
  <si>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</si>
  <si>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</si>
  <si>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</si>
  <si>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</si>
  <si>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</si>
  <si>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</si>
  <si>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</si>
  <si>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</si>
  <si>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</si>
  <si>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</si>
  <si>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</si>
  <si>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</si>
  <si>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</si>
  <si>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</si>
  <si>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</si>
  <si>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</si>
  <si>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</si>
  <si>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</si>
  <si>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</si>
  <si>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</si>
  <si>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</si>
  <si>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</si>
  <si>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</si>
  <si>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</si>
  <si>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</si>
  <si>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</si>
  <si>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</si>
  <si>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</si>
  <si>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</si>
  <si>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</si>
  <si>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</si>
  <si>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</si>
  <si>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</si>
  <si>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</si>
  <si>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</si>
  <si>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</si>
  <si>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</si>
  <si>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</si>
  <si>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</si>
  <si>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</si>
  <si>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</si>
  <si>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</si>
  <si>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</si>
  <si>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</si>
  <si>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</si>
  <si>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</si>
  <si>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</si>
  <si>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</si>
  <si>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</si>
  <si>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</si>
  <si>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</si>
  <si>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</si>
  <si>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</si>
  <si>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</si>
  <si>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</si>
  <si>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</si>
  <si>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</si>
  <si>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</si>
  <si>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</si>
  <si>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</si>
  <si>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</si>
  <si>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</si>
  <si>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</si>
  <si>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</si>
  <si>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</si>
  <si>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</si>
  <si>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</si>
  <si>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</si>
  <si>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</si>
  <si>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</si>
  <si>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</si>
  <si>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</si>
  <si>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</si>
  <si>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</si>
  <si>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</si>
  <si>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</si>
  <si>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</si>
  <si>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</si>
  <si>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</si>
  <si>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</si>
  <si>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</si>
  <si>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</si>
  <si>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</si>
  <si>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</si>
  <si>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</si>
  <si>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</si>
  <si>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</si>
  <si>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</si>
  <si>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</si>
  <si>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</si>
  <si>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</si>
  <si>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</si>
  <si>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</si>
  <si>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</si>
  <si>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</si>
  <si>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</si>
  <si>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</si>
  <si>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</si>
  <si>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</si>
  <si>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</si>
  <si>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</si>
  <si>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</si>
  <si>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</si>
  <si>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</si>
  <si>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</si>
  <si>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</si>
  <si>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</si>
  <si>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</si>
  <si>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</si>
  <si>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</si>
  <si>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</si>
  <si>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</si>
  <si>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</si>
  <si>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</si>
  <si>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</si>
  <si>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</si>
  <si>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</si>
  <si>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</si>
  <si>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</si>
  <si>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</si>
  <si>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</si>
  <si>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</si>
  <si>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</si>
  <si>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</si>
  <si>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</si>
  <si>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</si>
  <si>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</si>
  <si>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</si>
  <si>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</si>
  <si>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</si>
  <si>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</si>
  <si>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</si>
  <si>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</si>
  <si>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</si>
  <si>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</si>
  <si>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</si>
  <si>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</si>
  <si>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</si>
  <si>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</si>
  <si>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</si>
  <si>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</si>
  <si>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</si>
  <si>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</si>
  <si>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</si>
  <si>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</si>
  <si>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</si>
  <si>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</si>
  <si>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</si>
  <si>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</si>
  <si>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</si>
  <si>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</si>
  <si>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</si>
  <si>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</si>
  <si>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</si>
  <si>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</si>
  <si>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</si>
  <si>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</si>
  <si>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</si>
  <si>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</si>
  <si>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</si>
  <si>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</si>
  <si>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</si>
  <si>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</si>
  <si>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</si>
  <si>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</si>
  <si>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</si>
  <si>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</si>
  <si>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</si>
  <si>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</si>
  <si>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</si>
  <si>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</si>
  <si>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</si>
  <si>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</si>
  <si>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</si>
  <si>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</si>
  <si>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</si>
  <si>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</si>
  <si>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</si>
  <si>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</si>
  <si>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</si>
  <si>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</si>
  <si>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</si>
  <si>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</si>
  <si>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</si>
  <si>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</si>
  <si>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</si>
  <si>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</si>
  <si>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</si>
  <si>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</si>
  <si>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</si>
  <si>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</si>
  <si>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</si>
  <si>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</si>
  <si>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</si>
  <si>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</si>
  <si>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</si>
  <si>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</si>
  <si>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</si>
  <si>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</si>
  <si>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</si>
  <si>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</si>
  <si>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</si>
  <si>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</si>
  <si>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</si>
  <si>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</si>
  <si>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</si>
  <si>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</si>
  <si>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</si>
  <si>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</si>
  <si>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</si>
  <si>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</si>
  <si>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</si>
  <si>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</si>
  <si>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</si>
  <si>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</si>
  <si>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</si>
  <si>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</si>
  <si>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</si>
  <si>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</si>
  <si>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</si>
  <si>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</si>
  <si>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</si>
  <si>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</si>
  <si>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</si>
  <si>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</si>
  <si>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</si>
  <si>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</si>
  <si>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</si>
  <si>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</si>
  <si>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</si>
  <si>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</si>
  <si>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</si>
  <si>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</si>
  <si>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</si>
  <si>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</si>
  <si>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</si>
  <si>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</si>
  <si>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</si>
  <si>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</si>
  <si>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</si>
  <si>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</si>
  <si>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</si>
  <si>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</si>
  <si>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</si>
  <si>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</si>
  <si>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</si>
  <si>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</si>
  <si>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</si>
  <si>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</si>
  <si>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</si>
  <si>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</si>
  <si>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</si>
  <si>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</si>
  <si>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</si>
  <si>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</si>
  <si>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</si>
  <si>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</si>
  <si>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</si>
  <si>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</si>
  <si>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</si>
  <si>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</si>
  <si>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</si>
  <si>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</si>
  <si>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</si>
  <si>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</si>
  <si>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</si>
  <si>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</si>
  <si>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</si>
  <si>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</si>
  <si>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</si>
  <si>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</si>
  <si>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</si>
  <si>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</si>
  <si>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</si>
  <si>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</si>
  <si>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</si>
  <si>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</si>
  <si>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</si>
  <si>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</si>
  <si>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</si>
  <si>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</si>
  <si>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</si>
  <si>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</si>
  <si>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</si>
  <si>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</si>
  <si>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</si>
  <si>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</si>
  <si>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</si>
  <si>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</si>
  <si>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</si>
  <si>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</si>
  <si>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</si>
  <si>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</si>
  <si>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</si>
  <si>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</si>
  <si>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</si>
  <si>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</si>
  <si>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</si>
  <si>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</si>
  <si>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</si>
  <si>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</si>
  <si>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</si>
  <si>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</si>
  <si>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</si>
  <si>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</si>
  <si>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</si>
  <si>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</si>
  <si>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</si>
  <si>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</si>
  <si>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</si>
  <si>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</si>
  <si>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</si>
  <si>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</si>
  <si>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</si>
  <si>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</si>
  <si>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</si>
  <si>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</si>
  <si>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</si>
  <si>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</si>
  <si>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</si>
  <si>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</si>
  <si>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</si>
  <si>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</si>
  <si>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</si>
  <si>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</si>
  <si>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</si>
  <si>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</si>
  <si>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</si>
  <si>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</si>
  <si>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</si>
  <si>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</si>
  <si>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</si>
  <si>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</si>
  <si>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</si>
  <si>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</si>
  <si>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</si>
  <si>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</si>
  <si>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</si>
  <si>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</si>
  <si>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</si>
  <si>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</si>
  <si>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</si>
  <si>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</si>
  <si>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</si>
  <si>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</si>
  <si>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</si>
  <si>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</si>
  <si>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</si>
  <si>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</si>
  <si>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</si>
  <si>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</si>
  <si>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</si>
  <si>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</si>
  <si>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</si>
  <si>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</si>
  <si>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</si>
  <si>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</si>
  <si>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</si>
  <si>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</si>
  <si>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</si>
  <si>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</si>
  <si>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</si>
  <si>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</si>
  <si>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</si>
  <si>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</si>
  <si>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</si>
  <si>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</si>
  <si>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</si>
  <si>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</si>
  <si>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</si>
  <si>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</si>
  <si>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</si>
  <si>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</si>
  <si>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</si>
  <si>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</si>
  <si>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</si>
  <si>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</si>
  <si>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</si>
  <si>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</si>
  <si>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</si>
  <si>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</si>
  <si>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</si>
  <si>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</si>
  <si>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</si>
  <si>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</si>
  <si>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</si>
  <si>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</si>
  <si>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</si>
  <si>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</si>
  <si>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</si>
  <si>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</si>
  <si>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</si>
  <si>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</si>
  <si>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</si>
  <si>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</si>
  <si>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</si>
  <si>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</si>
  <si>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</si>
  <si>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</si>
  <si>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</si>
  <si>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</si>
  <si>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</si>
  <si>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</si>
  <si>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</si>
  <si>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</si>
  <si>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</si>
  <si>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</si>
  <si>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</si>
  <si>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</si>
  <si>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</si>
  <si>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</si>
  <si>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</si>
  <si>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</si>
  <si>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</si>
  <si>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</si>
  <si>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</si>
  <si>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</si>
  <si>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</si>
  <si>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</si>
  <si>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</si>
  <si>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</si>
  <si>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</si>
  <si>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</si>
  <si>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</si>
  <si>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</si>
  <si>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</si>
  <si>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</si>
  <si>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</si>
  <si>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</si>
  <si>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</si>
  <si>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</si>
  <si>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</si>
  <si>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</si>
  <si>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</si>
  <si>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</si>
  <si>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</si>
  <si>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</si>
  <si>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</si>
  <si>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</si>
  <si>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</si>
  <si>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</si>
  <si>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</si>
  <si>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</si>
  <si>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</si>
  <si>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</si>
  <si>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</si>
  <si>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</si>
  <si>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</si>
  <si>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</si>
  <si>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</si>
  <si>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</si>
  <si>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</si>
  <si>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</si>
  <si>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</si>
  <si>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</si>
  <si>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</si>
  <si>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</si>
  <si>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</si>
  <si>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</si>
  <si>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</si>
  <si>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</si>
  <si>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</si>
  <si>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</si>
  <si>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</si>
  <si>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</si>
  <si>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</si>
  <si>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</si>
  <si>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</si>
  <si>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</si>
  <si>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</si>
  <si>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</si>
  <si>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</si>
  <si>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</si>
  <si>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</si>
  <si>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</si>
  <si>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</si>
  <si>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</si>
  <si>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</si>
  <si>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</si>
  <si>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</si>
  <si>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</si>
  <si>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</si>
  <si>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</si>
  <si>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</si>
  <si>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</si>
  <si>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</si>
  <si>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</si>
  <si>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</si>
  <si>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</si>
  <si>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</si>
  <si>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</si>
  <si>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</si>
  <si>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</si>
  <si>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</si>
  <si>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</si>
  <si>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</si>
  <si>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</si>
  <si>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</si>
  <si>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</si>
  <si>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</si>
  <si>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</si>
  <si>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</si>
  <si>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</si>
  <si>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</si>
  <si>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</si>
  <si>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</si>
  <si>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</si>
  <si>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</si>
  <si>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</si>
  <si>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</si>
  <si>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</si>
  <si>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</si>
  <si>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</si>
  <si>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</si>
  <si>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</si>
  <si>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</si>
  <si>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</si>
  <si>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</si>
  <si>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</si>
  <si>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</si>
  <si>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</si>
  <si>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</si>
  <si>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</si>
  <si>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</si>
  <si>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</si>
  <si>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</si>
  <si>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</si>
  <si>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</si>
  <si>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</si>
  <si>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</si>
  <si>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</si>
  <si>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</si>
  <si>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</si>
  <si>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</si>
  <si>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</si>
  <si>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</si>
  <si>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</si>
  <si>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</si>
  <si>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</si>
  <si>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</si>
  <si>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</si>
  <si>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</si>
  <si>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</si>
  <si>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</si>
  <si>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</si>
  <si>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</si>
  <si>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</si>
  <si>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</si>
  <si>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</si>
  <si>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</si>
  <si>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</si>
  <si>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</si>
  <si>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</si>
  <si>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</si>
  <si>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</si>
  <si>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</si>
  <si>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</si>
  <si>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</si>
  <si>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</si>
  <si>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</si>
  <si>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</si>
  <si>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</si>
  <si>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</si>
  <si>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</si>
  <si>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</si>
  <si>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</si>
  <si>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</si>
  <si>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</si>
  <si>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</si>
  <si>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</si>
  <si>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</si>
  <si>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</si>
  <si>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</si>
  <si>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</si>
  <si>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</si>
  <si>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</si>
  <si>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</si>
  <si>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</si>
  <si>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</si>
  <si>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</si>
  <si>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</si>
  <si>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</si>
  <si>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</si>
  <si>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</si>
  <si>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</si>
  <si>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</si>
  <si>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</si>
  <si>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</si>
  <si>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</si>
  <si>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</si>
  <si>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</si>
  <si>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</si>
  <si>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</si>
  <si>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</si>
  <si>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</si>
  <si>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</si>
  <si>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</si>
  <si>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</si>
  <si>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</si>
  <si>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</si>
  <si>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</si>
  <si>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</si>
  <si>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</si>
  <si>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</si>
  <si>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</si>
  <si>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</si>
  <si>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</si>
  <si>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</si>
  <si>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</si>
  <si>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</si>
  <si>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</si>
  <si>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</si>
  <si>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</si>
  <si>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</si>
  <si>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</si>
  <si>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</si>
  <si>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</si>
  <si>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</si>
  <si>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</si>
  <si>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</si>
  <si>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</si>
  <si>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</si>
  <si>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</si>
  <si>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</si>
  <si>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</si>
  <si>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</si>
  <si>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</si>
  <si>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</si>
  <si>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</si>
  <si>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</si>
  <si>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</si>
  <si>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</si>
  <si>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</si>
  <si>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</si>
  <si>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</si>
  <si>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</si>
  <si>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</si>
  <si>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</si>
  <si>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</si>
  <si>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</si>
  <si>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</si>
  <si>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</si>
  <si>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</si>
  <si>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</si>
  <si>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</si>
  <si>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</si>
  <si>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</si>
  <si>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</si>
  <si>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</si>
  <si>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</si>
  <si>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</si>
  <si>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</si>
  <si>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</si>
  <si>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</si>
  <si>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</si>
  <si>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</si>
  <si>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</si>
  <si>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</si>
  <si>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</si>
  <si>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</si>
  <si>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</si>
  <si>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</si>
  <si>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</si>
  <si>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</si>
  <si>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</si>
  <si>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</si>
  <si>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</si>
  <si>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</si>
  <si>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</si>
  <si>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</si>
  <si>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</si>
  <si>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</si>
  <si>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</si>
  <si>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</si>
  <si>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</si>
  <si>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</si>
  <si>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</si>
  <si>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</si>
  <si>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</si>
  <si>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</si>
  <si>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</si>
  <si>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</si>
  <si>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</si>
  <si>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</si>
  <si>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</si>
  <si>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</si>
  <si>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</si>
  <si>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</si>
  <si>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</si>
  <si>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</si>
  <si>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</si>
  <si>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</si>
  <si>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</si>
  <si>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</si>
  <si>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</si>
  <si>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</si>
  <si>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</si>
  <si>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</si>
  <si>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</si>
  <si>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</si>
  <si>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</si>
  <si>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</si>
  <si>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</si>
  <si>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</si>
  <si>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</si>
  <si>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</si>
  <si>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</si>
  <si>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</si>
  <si>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</si>
  <si>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</si>
  <si>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</si>
  <si>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</si>
  <si>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</si>
  <si>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</si>
  <si>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</si>
  <si>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</si>
  <si>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</si>
  <si>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</si>
  <si>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</si>
  <si>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</si>
  <si>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</si>
  <si>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</si>
  <si>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</si>
  <si>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</si>
  <si>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</si>
  <si>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</si>
  <si>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</si>
  <si>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</si>
  <si>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</si>
  <si>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</si>
  <si>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</si>
  <si>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</si>
  <si>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</si>
  <si>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</si>
  <si>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</si>
  <si>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</si>
  <si>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</si>
  <si>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</si>
  <si>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</si>
  <si>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</si>
  <si>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</si>
  <si>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</si>
  <si>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</si>
  <si>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</si>
  <si>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</si>
  <si>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</si>
  <si>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</si>
  <si>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</si>
  <si>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</si>
  <si>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</si>
  <si>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</si>
  <si>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</si>
  <si>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</si>
  <si>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</si>
  <si>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</si>
  <si>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</si>
  <si>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</si>
  <si>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</si>
  <si>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</si>
  <si>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</si>
  <si>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</si>
  <si>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</si>
  <si>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</si>
  <si>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</si>
  <si>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</si>
  <si>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</si>
  <si>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</si>
  <si>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</si>
  <si>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</si>
  <si>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</si>
  <si>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</si>
  <si>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</si>
  <si>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</si>
  <si>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</si>
  <si>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</si>
  <si>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</si>
  <si>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</si>
  <si>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</si>
  <si>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</si>
  <si>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</si>
  <si>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</si>
  <si>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</si>
  <si>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</si>
  <si>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</si>
  <si>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</si>
  <si>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</si>
  <si>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</si>
  <si>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</si>
  <si>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</si>
  <si>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</si>
  <si>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</si>
  <si>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</si>
  <si>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</si>
  <si>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</si>
  <si>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</si>
  <si>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</si>
  <si>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</si>
  <si>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</si>
  <si>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</si>
  <si>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</si>
  <si>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</si>
  <si>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</si>
  <si>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</si>
  <si>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</si>
  <si>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</si>
  <si>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</si>
  <si>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</si>
  <si>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</si>
  <si>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</si>
  <si>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</si>
  <si>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</si>
  <si>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</si>
  <si>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</si>
  <si>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</si>
  <si>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</si>
  <si>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</si>
  <si>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</si>
  <si>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</si>
  <si>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</si>
  <si>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</si>
  <si>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</si>
  <si>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</si>
  <si>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</si>
  <si>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</si>
  <si>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</si>
  <si>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</si>
  <si>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</si>
  <si>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</si>
  <si>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</si>
  <si>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</si>
  <si>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</si>
  <si>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</si>
  <si>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</si>
  <si>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</si>
  <si>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</si>
  <si>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</si>
  <si>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</si>
  <si>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</si>
  <si>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</si>
  <si>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</si>
  <si>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</si>
  <si>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</si>
  <si>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</si>
  <si>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</si>
  <si>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</si>
  <si>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</si>
  <si>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</si>
  <si>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</si>
  <si>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</si>
  <si>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</si>
  <si>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</si>
  <si>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</si>
  <si>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</si>
  <si>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</si>
  <si>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</si>
  <si>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</si>
  <si>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</si>
  <si>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</si>
  <si>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</si>
  <si>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</si>
  <si>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</si>
  <si>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</si>
  <si>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</si>
  <si>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</si>
  <si>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</si>
  <si>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</si>
  <si>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</si>
  <si>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</si>
  <si>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</si>
  <si>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</si>
  <si>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</si>
  <si>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</si>
  <si>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</si>
  <si>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</si>
  <si>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</si>
  <si>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</si>
  <si>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</si>
  <si>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</si>
  <si>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</si>
  <si>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</si>
  <si>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</si>
  <si>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</si>
  <si>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</si>
  <si>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</si>
  <si>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</si>
  <si>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</si>
  <si>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</si>
  <si>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</si>
  <si>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</si>
  <si>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</si>
  <si>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</si>
  <si>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</si>
  <si>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</si>
  <si>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</si>
  <si>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</si>
  <si>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</si>
  <si>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</si>
  <si>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</si>
  <si>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</si>
  <si>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</si>
  <si>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</si>
  <si>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</si>
  <si>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</si>
  <si>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</si>
  <si>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</si>
  <si>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</si>
  <si>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</si>
  <si>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</si>
  <si>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</si>
  <si>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</si>
  <si>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</si>
  <si>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</si>
  <si>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</si>
  <si>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</si>
  <si>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</si>
  <si>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</si>
  <si>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</si>
  <si>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</si>
  <si>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</si>
  <si>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</si>
  <si>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</si>
  <si>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</si>
  <si>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</si>
  <si>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</si>
  <si>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</si>
  <si>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</si>
  <si>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</si>
  <si>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</si>
  <si>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</si>
  <si>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</si>
  <si>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</si>
  <si>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</si>
  <si>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</si>
  <si>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</si>
  <si>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</si>
  <si>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</si>
  <si>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</si>
  <si>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</si>
  <si>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</si>
  <si>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</si>
  <si>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</si>
  <si>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</si>
  <si>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</si>
  <si>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</si>
  <si>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</si>
  <si>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</si>
  <si>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</si>
  <si>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</si>
  <si>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</si>
  <si>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</si>
  <si>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</si>
  <si>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</si>
  <si>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</si>
  <si>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</si>
  <si>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</si>
  <si>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</si>
  <si>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</si>
  <si>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</si>
  <si>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</si>
  <si>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</si>
  <si>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</si>
  <si>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</si>
  <si>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</si>
  <si>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</si>
  <si>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</si>
  <si>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</si>
  <si>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</si>
  <si>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</si>
  <si>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</si>
  <si>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</si>
  <si>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</si>
  <si>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</si>
  <si>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</si>
  <si>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</si>
  <si>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</si>
  <si>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</si>
  <si>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</si>
  <si>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</si>
  <si>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</si>
  <si>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</si>
  <si>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</si>
  <si>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</si>
  <si>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</si>
  <si>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</si>
  <si>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</si>
  <si>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</si>
  <si>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</si>
  <si>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</si>
  <si>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</si>
  <si>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</si>
  <si>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</si>
  <si>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</si>
  <si>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</si>
  <si>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</si>
  <si>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</si>
  <si>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</si>
  <si>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</si>
  <si>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</si>
  <si>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</si>
  <si>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</si>
  <si>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</si>
  <si>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</si>
  <si>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</si>
  <si>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</si>
  <si>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</si>
  <si>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</si>
  <si>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</si>
  <si>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</si>
  <si>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</si>
  <si>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</si>
  <si>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</si>
  <si>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</si>
  <si>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</si>
  <si>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</si>
  <si>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</si>
  <si>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</si>
  <si>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</si>
  <si>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</si>
  <si>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</si>
  <si>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</si>
  <si>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</si>
  <si>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</si>
  <si>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</si>
  <si>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</si>
  <si>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</si>
  <si>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</si>
  <si>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</si>
  <si>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</si>
  <si>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</si>
  <si>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</si>
  <si>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</si>
  <si>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</si>
  <si>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</si>
  <si>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</si>
  <si>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</si>
  <si>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</si>
  <si>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</si>
  <si>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</si>
  <si>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</si>
  <si>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</si>
  <si>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</si>
  <si>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</si>
  <si>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</si>
  <si>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</si>
  <si>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</si>
  <si>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</si>
  <si>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</si>
  <si>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</si>
  <si>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</si>
  <si>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</si>
  <si>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</si>
  <si>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</si>
  <si>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</si>
  <si>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</si>
  <si>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</si>
  <si>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</si>
  <si>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</si>
  <si>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</si>
  <si>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</si>
  <si>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</si>
  <si>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</si>
  <si>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</si>
  <si>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</si>
  <si>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</si>
  <si>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</si>
  <si>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</si>
  <si>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</si>
  <si>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</si>
  <si>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</si>
  <si>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</si>
  <si>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</si>
  <si>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</si>
  <si>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</si>
  <si>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</si>
  <si>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</si>
  <si>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</si>
  <si>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</si>
  <si>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</si>
  <si>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</si>
  <si>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</si>
  <si>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</si>
  <si>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</si>
  <si>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</si>
  <si>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</si>
  <si>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</si>
  <si>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</si>
  <si>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</si>
  <si>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</si>
  <si>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</si>
  <si>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</si>
  <si>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</si>
  <si>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</si>
  <si>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</si>
  <si>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</si>
  <si>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</si>
  <si>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</si>
  <si>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</si>
  <si>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</si>
  <si>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</si>
  <si>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</si>
  <si>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</si>
  <si>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</si>
  <si>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</si>
  <si>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</si>
  <si>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</si>
  <si>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</si>
  <si>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</si>
  <si>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</si>
  <si>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</si>
  <si>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</si>
  <si>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</si>
  <si>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</si>
  <si>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</si>
  <si>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</si>
  <si>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</si>
  <si>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</si>
  <si>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</si>
  <si>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</si>
  <si>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</si>
  <si>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</si>
  <si>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</si>
  <si>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</si>
  <si>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</si>
  <si>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</si>
  <si>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</si>
  <si>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</si>
  <si>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</si>
  <si>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</si>
  <si>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</si>
  <si>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</si>
  <si>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</si>
  <si>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</si>
  <si>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</si>
  <si>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</si>
  <si>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</si>
  <si>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</si>
  <si>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</si>
  <si>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</si>
  <si>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</si>
  <si>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</si>
  <si>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</si>
  <si>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</si>
  <si>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</si>
  <si>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</si>
  <si>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</si>
  <si>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</si>
  <si>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</si>
  <si>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</si>
  <si>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</si>
  <si>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</si>
  <si>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</si>
  <si>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</si>
  <si>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</si>
  <si>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</si>
  <si>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</si>
  <si>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</si>
  <si>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</si>
  <si>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</si>
  <si>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</si>
  <si>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</si>
  <si>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</si>
  <si>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</si>
  <si>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</si>
  <si>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</si>
  <si>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</si>
  <si>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</si>
  <si>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</si>
  <si>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</si>
  <si>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</si>
  <si>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</si>
  <si>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</si>
  <si>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</si>
  <si>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</si>
  <si>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</si>
  <si>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</si>
  <si>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</si>
  <si>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</si>
  <si>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</si>
  <si>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</si>
  <si>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</si>
  <si>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</si>
  <si>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</si>
  <si>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</si>
  <si>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</si>
  <si>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</si>
  <si>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</si>
  <si>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</si>
  <si>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</si>
  <si>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</si>
  <si>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</si>
  <si>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</si>
  <si>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</si>
  <si>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</si>
  <si>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</si>
  <si>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</si>
  <si>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</si>
  <si>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</si>
  <si>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</si>
  <si>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</si>
  <si>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</si>
  <si>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</si>
  <si>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</si>
  <si>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</si>
  <si>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</si>
  <si>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</si>
  <si>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</si>
  <si>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</si>
  <si>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</si>
  <si>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</si>
  <si>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</si>
  <si>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</si>
  <si>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</si>
  <si>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</si>
  <si>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</si>
  <si>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</si>
  <si>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</si>
  <si>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</si>
  <si>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</si>
  <si>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</si>
  <si>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</si>
  <si>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</si>
  <si>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</si>
  <si>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</si>
  <si>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</si>
  <si>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</si>
  <si>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</si>
  <si>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</si>
  <si>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</si>
  <si>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</si>
  <si>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</si>
  <si>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</si>
  <si>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</si>
  <si>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</si>
  <si>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</si>
  <si>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</si>
  <si>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</si>
  <si>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</si>
  <si>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</si>
  <si>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</si>
  <si>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</si>
  <si>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</si>
  <si>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</si>
  <si>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</si>
  <si>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</si>
  <si>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</si>
  <si>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</si>
  <si>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</si>
  <si>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</si>
  <si>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</si>
  <si>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</si>
  <si>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</si>
  <si>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</si>
  <si>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</si>
  <si>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</si>
  <si>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</si>
  <si>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</si>
  <si>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</si>
  <si>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</si>
  <si>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</si>
  <si>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</si>
  <si>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</si>
  <si>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</si>
  <si>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</si>
  <si>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</si>
  <si>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</si>
  <si>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</si>
  <si>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</si>
  <si>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</si>
  <si>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</si>
  <si>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</si>
  <si>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</si>
  <si>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</si>
  <si>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</si>
  <si>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</si>
  <si>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</si>
  <si>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</si>
  <si>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</si>
  <si>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</si>
  <si>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</si>
  <si>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</si>
  <si>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</si>
  <si>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</si>
  <si>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</si>
  <si>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</si>
  <si>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</si>
  <si>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</si>
  <si>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</si>
  <si>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</si>
  <si>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</si>
  <si>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</si>
  <si>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</si>
  <si>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</si>
  <si>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</si>
  <si>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</si>
  <si>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</si>
  <si>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</si>
  <si>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</si>
  <si>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</si>
  <si>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</si>
  <si>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</si>
  <si>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</si>
  <si>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</si>
  <si>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</si>
  <si>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</si>
  <si>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</si>
  <si>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</si>
  <si>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</si>
  <si>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</si>
  <si>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</si>
  <si>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</si>
  <si>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</si>
  <si>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</si>
  <si>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</si>
  <si>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</si>
  <si>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</si>
  <si>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</si>
  <si>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</si>
  <si>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</si>
  <si>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</si>
  <si>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</si>
  <si>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</si>
  <si>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</si>
  <si>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</si>
  <si>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</si>
  <si>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</si>
  <si>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</si>
  <si>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</si>
  <si>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</si>
  <si>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</si>
  <si>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</si>
  <si>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</si>
  <si>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</si>
  <si>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</si>
  <si>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</si>
  <si>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</si>
  <si>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</si>
  <si>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</si>
  <si>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</si>
  <si>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</si>
  <si>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</si>
  <si>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</si>
  <si>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</si>
  <si>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</si>
  <si>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</si>
  <si>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</si>
  <si>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</si>
  <si>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</si>
  <si>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</si>
  <si>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</si>
  <si>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</si>
  <si>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</si>
  <si>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</si>
  <si>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</si>
  <si>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</si>
  <si>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</si>
  <si>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</si>
  <si>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</si>
  <si>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</si>
  <si>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</si>
  <si>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</si>
  <si>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</si>
  <si>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</si>
  <si>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</si>
  <si>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</si>
  <si>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</si>
  <si>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</si>
  <si>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</si>
  <si>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</si>
  <si>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</si>
  <si>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</si>
  <si>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</si>
  <si>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</si>
  <si>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</si>
  <si>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</si>
  <si>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</si>
  <si>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</si>
  <si>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</si>
  <si>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</si>
  <si>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</si>
  <si>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</si>
  <si>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</si>
  <si>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</si>
  <si>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</si>
  <si>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</si>
  <si>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</si>
  <si>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</si>
  <si>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</si>
  <si>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</si>
  <si>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</si>
  <si>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</si>
  <si>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</si>
  <si>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</si>
  <si>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</si>
  <si>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</si>
  <si>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</si>
  <si>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</si>
  <si>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</si>
  <si>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</si>
  <si>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</si>
  <si>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</si>
  <si>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</si>
  <si>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</si>
  <si>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</si>
  <si>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</si>
  <si>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</si>
  <si>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</si>
  <si>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</si>
  <si>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</si>
  <si>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</si>
  <si>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</si>
  <si>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</si>
  <si>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</si>
  <si>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</si>
  <si>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</si>
  <si>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</si>
  <si>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</si>
  <si>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</si>
  <si>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</si>
  <si>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</si>
  <si>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</si>
  <si>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</si>
  <si>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</si>
  <si>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</si>
  <si>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</si>
  <si>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</si>
  <si>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</si>
  <si>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</si>
  <si>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</si>
  <si>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</si>
  <si>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</si>
  <si>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</si>
  <si>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</si>
  <si>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</si>
  <si>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</si>
  <si>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</si>
  <si>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</si>
  <si>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</si>
  <si>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</si>
  <si>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</si>
  <si>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</si>
  <si>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</si>
  <si>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</si>
  <si>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</si>
  <si>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</si>
  <si>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</si>
  <si>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</si>
  <si>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</si>
  <si>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</si>
  <si>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</si>
  <si>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</si>
  <si>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</si>
  <si>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</si>
  <si>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</si>
  <si>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</si>
  <si>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</si>
  <si>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</si>
  <si>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</si>
  <si>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</si>
  <si>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</si>
  <si>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</si>
  <si>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</si>
  <si>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</si>
  <si>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</si>
  <si>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</si>
  <si>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</si>
  <si>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</si>
  <si>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</si>
  <si>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</si>
  <si>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</si>
  <si>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</si>
  <si>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</si>
  <si>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</si>
  <si>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</si>
  <si>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</si>
  <si>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</si>
  <si>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</si>
  <si>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</si>
  <si>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</si>
  <si>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</si>
  <si>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</si>
  <si>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</si>
  <si>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</si>
  <si>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</si>
  <si>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</si>
  <si>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</si>
  <si>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</si>
  <si>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</si>
  <si>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</si>
  <si>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</si>
  <si>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</si>
  <si>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</si>
  <si>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</si>
  <si>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</si>
  <si>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</si>
  <si>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</si>
  <si>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</si>
  <si>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</si>
  <si>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</si>
  <si>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</si>
  <si>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</si>
  <si>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</si>
  <si>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</si>
  <si>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</si>
  <si>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</si>
  <si>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</si>
  <si>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</si>
  <si>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</si>
  <si>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</si>
  <si>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</si>
  <si>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</si>
  <si>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</si>
  <si>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</si>
  <si>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</si>
  <si>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</si>
  <si>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</si>
  <si>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</si>
  <si>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</si>
  <si>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</si>
  <si>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</si>
  <si>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</si>
  <si>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</si>
  <si>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</si>
  <si>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</si>
  <si>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</si>
  <si>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</si>
  <si>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</si>
  <si>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</si>
  <si>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</si>
  <si>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</si>
  <si>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</si>
  <si>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</si>
  <si>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</si>
  <si>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</si>
  <si>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</si>
  <si>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</si>
  <si>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</si>
  <si>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</si>
  <si>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</si>
  <si>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</si>
  <si>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</si>
  <si>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</si>
  <si>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</si>
  <si>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</si>
  <si>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</si>
  <si>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</si>
  <si>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</si>
  <si>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</si>
  <si>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</si>
  <si>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</si>
  <si>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</si>
  <si>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</si>
  <si>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</si>
  <si>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</si>
  <si>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</si>
  <si>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</si>
  <si>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</si>
  <si>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</si>
  <si>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</si>
  <si>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</si>
  <si>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</si>
  <si>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</si>
  <si>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</si>
  <si>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</si>
  <si>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</si>
  <si>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</si>
  <si>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</si>
  <si>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</si>
  <si>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</si>
  <si>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</si>
  <si>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</si>
  <si>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</si>
  <si>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</si>
  <si>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</si>
  <si>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</si>
  <si>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</si>
  <si>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</si>
  <si>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</si>
  <si>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</si>
  <si>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</si>
  <si>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</si>
  <si>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</si>
  <si>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</si>
  <si>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</si>
  <si>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</si>
  <si>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</si>
  <si>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</si>
  <si>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</si>
  <si>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</si>
  <si>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</si>
  <si>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</si>
  <si>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</si>
  <si>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</si>
  <si>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</si>
  <si>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</si>
  <si>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</si>
  <si>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</si>
  <si>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</si>
  <si>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</si>
  <si>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</si>
  <si>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</si>
  <si>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</si>
  <si>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</si>
  <si>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</si>
  <si>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</si>
  <si>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</si>
  <si>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</si>
  <si>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</si>
  <si>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</si>
  <si>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</si>
  <si>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</si>
  <si>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</si>
  <si>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</si>
  <si>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</si>
  <si>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</si>
  <si>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</si>
  <si>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</si>
  <si>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</si>
  <si>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</si>
  <si>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</si>
  <si>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</si>
  <si>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</si>
  <si>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</si>
  <si>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</si>
  <si>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</si>
  <si>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</si>
  <si>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</si>
  <si>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</si>
  <si>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</si>
  <si>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</si>
  <si>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</si>
  <si>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</si>
  <si>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</si>
  <si>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</si>
  <si>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</si>
  <si>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</si>
  <si>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</si>
  <si>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</si>
  <si>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</si>
  <si>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</si>
  <si>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</si>
  <si>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</si>
  <si>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</si>
  <si>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</si>
  <si>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</si>
  <si>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</si>
  <si>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</si>
  <si>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</si>
  <si>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</si>
  <si>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</si>
  <si>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</si>
  <si>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</si>
  <si>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</si>
  <si>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</si>
  <si>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</si>
  <si>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</si>
  <si>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</si>
  <si>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</si>
  <si>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</si>
  <si>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</si>
  <si>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</si>
  <si>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</si>
  <si>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</si>
  <si>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</si>
  <si>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</si>
  <si>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</si>
  <si>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</si>
  <si>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</si>
  <si>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</si>
  <si>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</si>
  <si>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</si>
  <si>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</si>
  <si>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</si>
  <si>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</si>
  <si>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</si>
  <si>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</si>
  <si>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</si>
  <si>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</si>
  <si>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</si>
  <si>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</si>
  <si>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</si>
  <si>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</si>
  <si>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</si>
  <si>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</si>
  <si>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</si>
  <si>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</si>
  <si>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</si>
  <si>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</si>
  <si>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</si>
  <si>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</si>
  <si>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</si>
  <si>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</si>
  <si>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</si>
  <si>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</si>
  <si>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</si>
  <si>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</si>
  <si>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</si>
  <si>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</si>
  <si>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</si>
  <si>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</si>
  <si>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</si>
  <si>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</si>
  <si>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</si>
  <si>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</si>
  <si>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</si>
  <si>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</si>
  <si>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</si>
  <si>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</si>
  <si>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</si>
  <si>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</si>
  <si>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</si>
  <si>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</si>
  <si>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</si>
  <si>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</si>
  <si>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</si>
  <si>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</si>
  <si>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</si>
  <si>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</si>
  <si>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</si>
  <si>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</si>
  <si>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</si>
  <si>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</si>
  <si>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</si>
  <si>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</si>
  <si>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</si>
  <si>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</si>
  <si>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</si>
  <si>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</si>
  <si>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</si>
  <si>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</si>
  <si>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</si>
  <si>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</si>
  <si>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</si>
  <si>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</si>
  <si>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</si>
  <si>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</si>
  <si>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</si>
  <si>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</si>
  <si>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</si>
  <si>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</si>
  <si>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</si>
  <si>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</si>
  <si>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</si>
  <si>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</si>
  <si>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</si>
  <si>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</si>
  <si>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</si>
  <si>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</si>
  <si>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</si>
  <si>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</si>
  <si>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</si>
  <si>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</si>
  <si>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</si>
  <si>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</si>
  <si>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</si>
  <si>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</si>
  <si>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</si>
  <si>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</si>
  <si>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</si>
  <si>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</si>
  <si>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</si>
  <si>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</si>
  <si>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</si>
  <si>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</si>
  <si>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</si>
  <si>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</si>
  <si>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</si>
  <si>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</si>
  <si>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</si>
  <si>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</si>
  <si>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</si>
  <si>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</si>
  <si>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</si>
  <si>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</si>
  <si>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</si>
  <si>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</si>
  <si>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</si>
  <si>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</si>
  <si>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</si>
  <si>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</si>
  <si>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</si>
  <si>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</si>
  <si>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</si>
  <si>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</si>
  <si>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</si>
  <si>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</si>
  <si>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</si>
  <si>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</si>
  <si>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</si>
  <si>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</si>
  <si>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</si>
  <si>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</si>
  <si>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</si>
  <si>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</si>
  <si>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</si>
  <si>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</si>
  <si>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</si>
  <si>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</si>
  <si>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</si>
  <si>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</si>
  <si>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</si>
  <si>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</si>
  <si>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</si>
  <si>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</si>
  <si>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</si>
  <si>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</si>
  <si>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</si>
  <si>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</si>
  <si>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</si>
  <si>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</si>
  <si>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</si>
  <si>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</si>
  <si>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</si>
  <si>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</si>
  <si>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</si>
  <si>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</si>
  <si>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</si>
  <si>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</si>
  <si>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</si>
  <si>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</si>
  <si>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</si>
  <si>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</si>
  <si>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</si>
  <si>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</si>
  <si>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</si>
  <si>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</si>
  <si>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</si>
  <si>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</si>
  <si>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</si>
  <si>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</si>
  <si>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</si>
  <si>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</si>
  <si>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</si>
  <si>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</si>
  <si>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</si>
  <si>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</si>
  <si>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</si>
  <si>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</si>
  <si>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</si>
  <si>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</si>
  <si>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</si>
  <si>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</si>
  <si>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</si>
  <si>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</si>
  <si>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</si>
  <si>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</si>
  <si>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</si>
  <si>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</si>
  <si>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</si>
  <si>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</si>
  <si>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</si>
  <si>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</si>
  <si>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</si>
  <si>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</si>
  <si>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</si>
  <si>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</si>
  <si>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</si>
  <si>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</si>
  <si>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</si>
  <si>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</si>
  <si>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</si>
  <si>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</si>
  <si>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</si>
  <si>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</si>
  <si>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</si>
  <si>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</si>
  <si>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</si>
  <si>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</si>
  <si>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</si>
  <si>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</si>
  <si>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</si>
  <si>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</si>
  <si>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</si>
  <si>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</si>
  <si>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</si>
  <si>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</si>
  <si>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</si>
  <si>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</si>
  <si>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</si>
  <si>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</si>
  <si>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</si>
  <si>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</si>
  <si>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</si>
  <si>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</si>
  <si>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</si>
  <si>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</si>
  <si>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</si>
  <si>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</si>
  <si>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</si>
  <si>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</si>
  <si>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</si>
  <si>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</si>
  <si>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</si>
  <si>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</si>
  <si>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</si>
  <si>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</si>
  <si>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</si>
  <si>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</si>
  <si>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</si>
  <si>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</si>
  <si>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</si>
  <si>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</si>
  <si>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</si>
  <si>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</si>
  <si>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</si>
  <si>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</si>
  <si>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</si>
  <si>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</si>
  <si>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</si>
  <si>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</si>
  <si>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</si>
  <si>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</si>
  <si>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</si>
  <si>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</si>
  <si>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</si>
  <si>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</si>
  <si>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</si>
  <si>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</si>
  <si>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</si>
  <si>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</si>
  <si>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</si>
  <si>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</si>
  <si>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</si>
  <si>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</si>
  <si>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</si>
  <si>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</si>
  <si>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</si>
  <si>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</si>
  <si>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</si>
  <si>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</si>
  <si>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</si>
  <si>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</si>
  <si>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</si>
  <si>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</si>
  <si>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</si>
  <si>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</si>
  <si>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</si>
  <si>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</si>
  <si>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</si>
  <si>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</si>
  <si>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</si>
  <si>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</si>
  <si>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</si>
  <si>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</si>
  <si>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</si>
  <si>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</si>
  <si>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</si>
  <si>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</si>
  <si>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</si>
  <si>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</si>
  <si>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</si>
  <si>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</si>
  <si>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</si>
  <si>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</si>
  <si>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</si>
  <si>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</si>
  <si>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</si>
  <si>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</si>
  <si>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</si>
  <si>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</si>
  <si>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</si>
  <si>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</si>
  <si>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</si>
  <si>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</si>
  <si>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</si>
  <si>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</si>
  <si>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</si>
  <si>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</si>
  <si>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</si>
  <si>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</si>
  <si>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</si>
  <si>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</si>
  <si>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</si>
  <si>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</si>
  <si>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</si>
  <si>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</si>
  <si>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</si>
  <si>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</si>
  <si>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</si>
  <si>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</si>
  <si>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</si>
  <si>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</si>
  <si>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</si>
  <si>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</si>
  <si>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</si>
  <si>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</si>
  <si>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</si>
  <si>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</si>
  <si>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</si>
  <si>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</si>
  <si>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</si>
  <si>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</si>
  <si>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</si>
  <si>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</si>
  <si>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</si>
  <si>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</si>
  <si>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</si>
  <si>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</si>
  <si>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</si>
  <si>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</si>
  <si>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</si>
  <si>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</si>
  <si>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</si>
  <si>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</si>
  <si>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</si>
  <si>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</si>
  <si>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</si>
  <si>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</si>
  <si>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</si>
  <si>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</si>
  <si>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</si>
  <si>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</si>
  <si>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</si>
  <si>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</si>
  <si>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</si>
  <si>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</si>
  <si>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</si>
  <si>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</si>
  <si>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</si>
  <si>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</si>
  <si>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</si>
  <si>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</si>
  <si>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</si>
  <si>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</si>
  <si>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</si>
  <si>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</si>
  <si>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</si>
  <si>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</si>
  <si>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</si>
  <si>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</si>
  <si>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</si>
  <si>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</si>
  <si>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</si>
  <si>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</si>
  <si>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</si>
  <si>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</si>
  <si>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</si>
  <si>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</si>
  <si>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</si>
  <si>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</si>
  <si>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</si>
  <si>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</si>
  <si>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</si>
  <si>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</si>
  <si>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</si>
  <si>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</si>
  <si>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</si>
  <si>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</si>
  <si>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</si>
  <si>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</si>
  <si>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</si>
  <si>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</si>
  <si>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</si>
  <si>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</si>
  <si>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</si>
  <si>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</si>
  <si>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</si>
  <si>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</si>
  <si>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</si>
  <si>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</si>
  <si>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</si>
  <si>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</si>
  <si>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</si>
  <si>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</si>
  <si>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</si>
  <si>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</si>
  <si>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</si>
  <si>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</si>
  <si>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</si>
  <si>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</si>
  <si>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</si>
  <si>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</si>
  <si>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</si>
  <si>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</si>
  <si>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</si>
  <si>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</si>
  <si>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</si>
  <si>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</si>
  <si>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</si>
  <si>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</si>
  <si>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</si>
  <si>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</si>
  <si>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</si>
  <si>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</si>
  <si>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</si>
  <si>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</si>
  <si>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</si>
  <si>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</si>
  <si>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</si>
  <si>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</si>
  <si>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</si>
  <si>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</si>
  <si>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</si>
  <si>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</si>
  <si>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</si>
  <si>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</si>
  <si>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</si>
  <si>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</si>
  <si>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</si>
  <si>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</si>
  <si>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</si>
  <si>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</si>
  <si>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</si>
  <si>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</si>
  <si>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</si>
  <si>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</si>
  <si>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</si>
  <si>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</si>
  <si>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</si>
  <si>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</si>
  <si>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</si>
  <si>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</si>
  <si>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</si>
  <si>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</si>
  <si>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</si>
  <si>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</si>
  <si>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</si>
  <si>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</si>
  <si>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</si>
  <si>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</si>
  <si>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</si>
  <si>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</si>
  <si>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</si>
  <si>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</si>
  <si>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</si>
  <si>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</si>
  <si>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</si>
  <si>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</si>
  <si>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</si>
  <si>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</si>
  <si>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</si>
  <si>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</si>
  <si>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</si>
  <si>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</si>
  <si>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</si>
  <si>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</si>
  <si>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</si>
  <si>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</si>
  <si>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</si>
  <si>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</si>
  <si>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</si>
  <si>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</si>
  <si>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</si>
  <si>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</si>
  <si>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</si>
  <si>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</si>
  <si>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</si>
  <si>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</si>
  <si>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</si>
  <si>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</si>
  <si>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</si>
  <si>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</si>
  <si>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</si>
  <si>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</si>
  <si>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</si>
  <si>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</si>
  <si>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</si>
  <si>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</si>
  <si>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</si>
  <si>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</si>
  <si>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</si>
  <si>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</si>
  <si>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</si>
  <si>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</si>
  <si>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</si>
  <si>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</si>
  <si>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</si>
  <si>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</si>
  <si>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</si>
  <si>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</si>
  <si>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</si>
  <si>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</si>
  <si>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</si>
  <si>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</si>
  <si>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</si>
  <si>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</si>
  <si>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</si>
  <si>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</si>
  <si>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</si>
  <si>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</si>
  <si>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</si>
  <si>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</si>
  <si>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</si>
  <si>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</si>
  <si>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</si>
  <si>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</si>
  <si>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</si>
  <si>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</si>
  <si>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</si>
  <si>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</si>
  <si>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</si>
  <si>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</si>
  <si>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</si>
  <si>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</si>
  <si>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</si>
  <si>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</si>
  <si>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</si>
  <si>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</si>
  <si>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</si>
  <si>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</si>
  <si>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</si>
  <si>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</si>
  <si>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</si>
  <si>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</si>
  <si>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</si>
  <si>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</si>
  <si>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</si>
  <si>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</si>
  <si>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</si>
  <si>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</si>
  <si>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</si>
  <si>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</si>
  <si>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</si>
  <si>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</si>
  <si>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</si>
  <si>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</si>
  <si>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</si>
  <si>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</si>
  <si>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</si>
  <si>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</si>
  <si>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</si>
  <si>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</si>
  <si>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</si>
  <si>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</si>
  <si>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</si>
  <si>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</si>
  <si>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</si>
  <si>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</si>
  <si>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</si>
  <si>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</si>
  <si>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</si>
  <si>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</si>
  <si>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</si>
  <si>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</si>
  <si>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</si>
  <si>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</si>
  <si>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</si>
  <si>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</si>
  <si>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</si>
  <si>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</si>
  <si>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</si>
  <si>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</si>
  <si>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</si>
  <si>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</si>
  <si>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</si>
  <si>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</si>
  <si>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</si>
  <si>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</si>
  <si>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</si>
  <si>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</si>
  <si>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</si>
  <si>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</si>
  <si>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</si>
  <si>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</si>
  <si>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</si>
  <si>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</si>
  <si>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</si>
  <si>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</si>
  <si>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</si>
  <si>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</si>
  <si>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</si>
  <si>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</si>
  <si>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</si>
  <si>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</si>
  <si>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</si>
  <si>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</si>
  <si>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</si>
  <si>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</si>
  <si>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</si>
  <si>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</si>
  <si>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</si>
  <si>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</si>
  <si>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</si>
  <si>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</si>
  <si>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</si>
  <si>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</si>
  <si>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</si>
  <si>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</si>
  <si>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</si>
  <si>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</si>
  <si>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</si>
  <si>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</si>
  <si>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</si>
  <si>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</si>
  <si>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</si>
  <si>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</si>
  <si>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</si>
  <si>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</si>
  <si>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</si>
  <si>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</si>
  <si>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</si>
  <si>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</si>
  <si>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</si>
  <si>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</si>
  <si>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</si>
  <si>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</si>
  <si>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</si>
  <si>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</si>
  <si>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</si>
  <si>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</si>
  <si>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</si>
  <si>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</si>
  <si>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</si>
  <si>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</si>
  <si>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</si>
  <si>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</si>
  <si>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</si>
  <si>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</si>
  <si>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</si>
  <si>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</si>
  <si>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</si>
  <si>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</si>
  <si>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</si>
  <si>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</si>
  <si>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</si>
  <si>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</si>
  <si>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</si>
  <si>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</si>
  <si>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</si>
  <si>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</si>
  <si>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</si>
  <si>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</si>
  <si>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</si>
  <si>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</si>
  <si>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</si>
  <si>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</si>
  <si>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</si>
  <si>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</si>
  <si>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</si>
  <si>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</si>
  <si>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</si>
  <si>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</si>
  <si>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</si>
  <si>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</si>
  <si>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</si>
  <si>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</si>
  <si>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</si>
  <si>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</si>
  <si>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</si>
  <si>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</si>
  <si>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</si>
  <si>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</si>
  <si>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</si>
  <si>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</si>
  <si>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</si>
  <si>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</si>
  <si>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</si>
  <si>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</si>
  <si>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</si>
  <si>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</si>
  <si>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</si>
  <si>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</si>
  <si>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</si>
  <si>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</si>
  <si>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</si>
  <si>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</si>
  <si>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</si>
  <si>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</si>
  <si>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</si>
  <si>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</si>
  <si>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</si>
  <si>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</si>
  <si>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</si>
  <si>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</si>
  <si>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</si>
  <si>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</si>
  <si>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</si>
  <si>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</si>
  <si>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</si>
  <si>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</si>
  <si>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</si>
  <si>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</si>
  <si>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</si>
  <si>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</si>
  <si>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</si>
  <si>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</si>
  <si>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</si>
  <si>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</si>
  <si>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</si>
  <si>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</si>
  <si>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</si>
  <si>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</si>
  <si>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</si>
  <si>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</si>
  <si>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</si>
  <si>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</si>
  <si>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</si>
  <si>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</si>
  <si>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</si>
  <si>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</si>
  <si>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</si>
  <si>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</si>
  <si>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</si>
  <si>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</si>
  <si>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</si>
  <si>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</si>
  <si>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</si>
  <si>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</si>
  <si>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</si>
  <si>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</si>
  <si>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</si>
  <si>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</si>
  <si>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</si>
  <si>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</si>
  <si>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</si>
  <si>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</si>
  <si>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</si>
  <si>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</si>
  <si>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</si>
  <si>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</si>
  <si>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</si>
  <si>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</si>
  <si>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</si>
  <si>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</si>
  <si>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</si>
  <si>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</si>
  <si>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</si>
  <si>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</si>
  <si>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</si>
  <si>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</si>
  <si>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</si>
  <si>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</si>
  <si>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</si>
  <si>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</si>
  <si>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</si>
  <si>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</si>
  <si>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</si>
  <si>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</si>
  <si>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</si>
  <si>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</si>
  <si>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</si>
  <si>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</si>
  <si>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</si>
  <si>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</si>
  <si>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</si>
  <si>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</si>
  <si>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</si>
  <si>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</si>
  <si>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</si>
  <si>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</si>
  <si>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</si>
  <si>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</si>
  <si>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</si>
  <si>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</si>
  <si>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</si>
  <si>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</si>
  <si>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</si>
  <si>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</si>
  <si>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</si>
  <si>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</si>
  <si>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</si>
  <si>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</si>
  <si>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</si>
  <si>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</si>
  <si>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</si>
  <si>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</si>
  <si>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</si>
  <si>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</si>
  <si>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</si>
  <si>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</si>
  <si>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</si>
  <si>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</si>
  <si>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</si>
  <si>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</si>
  <si>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</si>
  <si>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</si>
  <si>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</si>
  <si>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</si>
  <si>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</si>
  <si>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</si>
  <si>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</si>
  <si>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</si>
  <si>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</si>
  <si>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</si>
  <si>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</si>
  <si>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</si>
  <si>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</si>
  <si>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</si>
  <si>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</si>
  <si>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</si>
  <si>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</si>
  <si>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</si>
  <si>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</si>
  <si>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</si>
  <si>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</si>
  <si>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</si>
  <si>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</si>
  <si>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</si>
  <si>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</si>
  <si>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</si>
  <si>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</si>
  <si>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</si>
  <si>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</si>
  <si>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</si>
  <si>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</si>
  <si>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</si>
  <si>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</si>
  <si>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</si>
  <si>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</si>
  <si>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</si>
  <si>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</si>
  <si>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</si>
  <si>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</si>
  <si>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</si>
  <si>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</si>
  <si>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</si>
  <si>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</si>
  <si>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</si>
  <si>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</si>
  <si>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</si>
  <si>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</si>
  <si>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</si>
  <si>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</si>
  <si>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</si>
  <si>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</si>
  <si>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</si>
  <si>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</si>
  <si>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</si>
  <si>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</si>
  <si>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</si>
  <si>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</si>
  <si>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</si>
  <si>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</si>
  <si>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</si>
  <si>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</si>
  <si>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</si>
  <si>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</si>
  <si>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</si>
  <si>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</si>
  <si>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</si>
  <si>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</si>
  <si>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</si>
  <si>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</si>
  <si>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</si>
  <si>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</si>
  <si>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</si>
  <si>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</si>
  <si>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</si>
  <si>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</si>
  <si>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</si>
  <si>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</si>
  <si>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</si>
  <si>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</si>
  <si>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</si>
  <si>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</si>
  <si>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</si>
  <si>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</si>
  <si>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</si>
  <si>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</si>
  <si>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</si>
  <si>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</si>
  <si>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</si>
  <si>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</si>
  <si>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</si>
  <si>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</si>
  <si>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</si>
  <si>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</si>
  <si>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</si>
  <si>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</si>
  <si>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</si>
  <si>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</si>
  <si>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</si>
  <si>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</si>
  <si>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</si>
  <si>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</si>
  <si>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</si>
  <si>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</si>
  <si>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</si>
  <si>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</si>
  <si>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</si>
  <si>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</si>
  <si>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</si>
  <si>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</si>
  <si>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</si>
  <si>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</si>
  <si>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</si>
  <si>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</si>
  <si>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</si>
  <si>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</si>
  <si>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</si>
  <si>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</si>
  <si>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</si>
  <si>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</si>
  <si>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</si>
  <si>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</si>
  <si>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</si>
  <si>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</si>
  <si>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</si>
  <si>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</si>
  <si>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</si>
  <si>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</si>
  <si>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</si>
  <si>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</si>
  <si>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</si>
  <si>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</si>
  <si>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</si>
  <si>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</si>
  <si>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</si>
  <si>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</si>
  <si>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</si>
  <si>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</si>
  <si>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</si>
  <si>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</si>
  <si>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</si>
  <si>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</si>
  <si>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</si>
  <si>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</si>
  <si>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</si>
  <si>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</si>
  <si>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</si>
  <si>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</si>
  <si>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</si>
  <si>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</si>
  <si>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</si>
  <si>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</si>
  <si>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</si>
  <si>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</si>
  <si>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</si>
  <si>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</si>
  <si>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</si>
  <si>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</si>
  <si>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</si>
  <si>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</si>
  <si>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</si>
  <si>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</si>
  <si>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</si>
  <si>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</si>
  <si>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</si>
  <si>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</si>
  <si>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</si>
  <si>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</si>
  <si>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</si>
  <si>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</si>
  <si>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</si>
  <si>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</si>
  <si>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</si>
  <si>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</si>
  <si>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</si>
  <si>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</si>
  <si>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</si>
  <si>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</si>
  <si>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</si>
  <si>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</si>
  <si>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</si>
  <si>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</si>
  <si>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</si>
  <si>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</si>
  <si>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</si>
  <si>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</si>
  <si>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</si>
  <si>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</si>
  <si>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</si>
  <si>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</si>
  <si>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</si>
  <si>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</si>
  <si>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</si>
  <si>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</si>
  <si>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</si>
  <si>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</si>
  <si>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</si>
  <si>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</si>
  <si>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</si>
  <si>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</si>
  <si>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</si>
  <si>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</si>
  <si>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</si>
  <si>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</si>
  <si>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</si>
  <si>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</si>
  <si>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</si>
  <si>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</si>
  <si>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</si>
  <si>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</si>
  <si>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</si>
  <si>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</si>
  <si>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</si>
  <si>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</si>
  <si>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</si>
  <si>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</si>
  <si>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</si>
  <si>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</si>
  <si>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</si>
  <si>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</si>
  <si>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</si>
  <si>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</si>
  <si>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</si>
  <si>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</si>
  <si>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</si>
  <si>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</si>
  <si>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</si>
  <si>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</si>
  <si>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</si>
  <si>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</si>
  <si>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</si>
  <si>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</si>
  <si>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</si>
  <si>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</si>
  <si>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</si>
  <si>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</si>
  <si>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</si>
  <si>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</si>
  <si>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</si>
  <si>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</si>
  <si>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</si>
  <si>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</si>
  <si>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</si>
  <si>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</si>
  <si>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</si>
  <si>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</si>
  <si>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</si>
  <si>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</si>
  <si>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</si>
  <si>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</si>
  <si>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</si>
  <si>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</si>
  <si>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</si>
  <si>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</si>
  <si>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</si>
  <si>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</si>
  <si>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</si>
  <si>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</si>
  <si>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</si>
  <si>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</si>
  <si>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</si>
  <si>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</si>
  <si>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</si>
  <si>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</si>
  <si>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</si>
  <si>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</si>
  <si>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</si>
  <si>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</si>
  <si>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</si>
  <si>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</si>
  <si>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</si>
  <si>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</si>
  <si>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</si>
  <si>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</si>
  <si>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</si>
  <si>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</si>
  <si>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</si>
  <si>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</si>
  <si>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</si>
  <si>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</si>
  <si>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</si>
  <si>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</si>
  <si>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</si>
  <si>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</si>
  <si>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</si>
  <si>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</si>
  <si>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</si>
  <si>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</si>
  <si>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</si>
  <si>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</si>
  <si>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</si>
  <si>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</si>
  <si>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</si>
  <si>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</si>
  <si>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</si>
  <si>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</si>
  <si>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</si>
  <si>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</si>
  <si>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</si>
  <si>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</si>
  <si>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</si>
  <si>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</si>
  <si>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</si>
  <si>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</si>
  <si>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</si>
  <si>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</si>
  <si>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</si>
  <si>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</si>
  <si>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</si>
  <si>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</si>
  <si>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</si>
  <si>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</si>
  <si>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</si>
  <si>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</si>
  <si>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</si>
  <si>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</si>
  <si>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</si>
  <si>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</si>
  <si>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</si>
  <si>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</si>
  <si>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</si>
  <si>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</si>
  <si>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</si>
  <si>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</si>
  <si>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</si>
  <si>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</si>
  <si>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</si>
  <si>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</si>
  <si>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</si>
  <si>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</si>
  <si>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</si>
  <si>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</si>
  <si>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</si>
  <si>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</si>
  <si>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</si>
  <si>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</si>
  <si>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</si>
  <si>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</si>
  <si>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</si>
  <si>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</si>
  <si>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</si>
  <si>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</si>
  <si>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</si>
  <si>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</si>
  <si>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</si>
  <si>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</si>
  <si>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</si>
  <si>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</si>
  <si>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</si>
  <si>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</si>
  <si>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</si>
  <si>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</si>
  <si>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</si>
  <si>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</si>
  <si>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</si>
  <si>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</si>
  <si>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</si>
  <si>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</si>
  <si>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</si>
  <si>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</si>
  <si>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</si>
  <si>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</si>
  <si>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</si>
  <si>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</si>
  <si>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</si>
  <si>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</si>
  <si>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</si>
  <si>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</si>
  <si>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</si>
  <si>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</si>
  <si>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</si>
  <si>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</si>
  <si>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</si>
  <si>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</si>
  <si>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</si>
  <si>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</si>
  <si>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</si>
  <si>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</si>
  <si>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</si>
  <si>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</si>
  <si>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</si>
  <si>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</si>
  <si>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</si>
  <si>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</si>
  <si>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</si>
  <si>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</si>
  <si>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</si>
  <si>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</si>
  <si>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</si>
  <si>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</si>
  <si>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</si>
  <si>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</si>
  <si>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</si>
  <si>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</si>
  <si>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</si>
  <si>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</si>
  <si>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</si>
  <si>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</si>
  <si>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</si>
  <si>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</si>
  <si>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</si>
  <si>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</si>
  <si>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</si>
  <si>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</si>
  <si>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</si>
  <si>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</si>
  <si>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</si>
  <si>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</si>
  <si>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</si>
  <si>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</si>
  <si>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</si>
  <si>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</si>
  <si>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</si>
  <si>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</si>
  <si>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</si>
  <si>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</si>
  <si>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</si>
  <si>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</si>
  <si>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</si>
  <si>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</si>
  <si>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</si>
  <si>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</si>
  <si>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</si>
  <si>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</si>
  <si>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</si>
  <si>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</si>
  <si>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</si>
  <si>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</si>
  <si>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</si>
  <si>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</si>
  <si>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</si>
  <si>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</si>
  <si>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</si>
  <si>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</si>
  <si>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</si>
  <si>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</si>
  <si>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</si>
  <si>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</si>
  <si>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</si>
  <si>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</si>
  <si>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</si>
  <si>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</si>
  <si>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</si>
  <si>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</si>
  <si>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</si>
  <si>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</si>
  <si>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</si>
  <si>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</si>
  <si>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</si>
  <si>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</si>
  <si>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</si>
  <si>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</si>
  <si>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</si>
  <si>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</si>
  <si>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</si>
  <si>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</si>
  <si>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</si>
  <si>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</si>
  <si>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</si>
  <si>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</si>
  <si>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</si>
  <si>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</si>
  <si>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</si>
  <si>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</si>
  <si>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</si>
  <si>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</si>
  <si>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</si>
  <si>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</si>
  <si>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</si>
  <si>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</si>
  <si>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</si>
  <si>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</si>
  <si>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</si>
  <si>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</si>
  <si>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</si>
  <si>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</si>
  <si>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</si>
  <si>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</si>
  <si>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</si>
  <si>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</si>
  <si>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</si>
  <si>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</si>
  <si>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</si>
  <si>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</si>
  <si>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</si>
  <si>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</si>
  <si>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</si>
  <si>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</si>
  <si>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</si>
  <si>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</si>
  <si>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</si>
  <si>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</si>
  <si>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</si>
  <si>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</si>
  <si>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</si>
  <si>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</si>
  <si>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</si>
  <si>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</si>
  <si>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</si>
  <si>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</si>
  <si>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</si>
  <si>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</si>
  <si>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</si>
  <si>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</si>
  <si>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</si>
  <si>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</si>
  <si>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</si>
  <si>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</si>
  <si>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</si>
  <si>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</si>
  <si>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</si>
  <si>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</si>
  <si>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</si>
  <si>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</si>
  <si>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</si>
  <si>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</si>
  <si>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</si>
  <si>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</si>
  <si>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</si>
  <si>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</si>
  <si>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</si>
  <si>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</si>
  <si>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</si>
  <si>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</si>
  <si>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</si>
  <si>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</si>
  <si>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</si>
  <si>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</si>
  <si>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</si>
  <si>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</si>
  <si>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</si>
  <si>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</si>
  <si>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</si>
  <si>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</si>
  <si>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</si>
  <si>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</si>
  <si>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</si>
  <si>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</si>
  <si>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</si>
  <si>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</si>
  <si>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</si>
  <si>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</si>
  <si>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</si>
  <si>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</si>
  <si>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</si>
  <si>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</si>
  <si>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</si>
  <si>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</si>
  <si>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</si>
  <si>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</si>
  <si>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</si>
  <si>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</si>
  <si>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</si>
  <si>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</si>
  <si>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</si>
  <si>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</si>
  <si>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</si>
  <si>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</si>
  <si>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</si>
  <si>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</si>
  <si>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</si>
  <si>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</si>
  <si>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</si>
  <si>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</si>
  <si>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</si>
  <si>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</si>
  <si>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</si>
  <si>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</si>
  <si>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</si>
  <si>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</si>
  <si>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</si>
  <si>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</si>
  <si>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</si>
  <si>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</si>
  <si>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</si>
  <si>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</si>
  <si>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</si>
  <si>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</si>
  <si>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</si>
  <si>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</si>
  <si>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</si>
  <si>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</si>
  <si>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</si>
  <si>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</si>
  <si>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</si>
  <si>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</si>
  <si>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</si>
  <si>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</si>
  <si>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</si>
  <si>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</si>
  <si>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</si>
  <si>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</si>
  <si>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</si>
  <si>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</si>
  <si>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</si>
  <si>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</si>
  <si>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</si>
  <si>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</si>
  <si>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</si>
  <si>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</si>
  <si>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</si>
  <si>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</si>
  <si>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</si>
  <si>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</si>
  <si>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</si>
  <si>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</si>
  <si>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</si>
  <si>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</si>
  <si>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</si>
  <si>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</si>
  <si>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</si>
  <si>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</si>
  <si>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</si>
  <si>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</si>
  <si>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</si>
  <si>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</si>
  <si>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</si>
  <si>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</si>
  <si>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</si>
  <si>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</si>
  <si>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</si>
  <si>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</si>
  <si>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</si>
  <si>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</si>
  <si>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</si>
  <si>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</si>
  <si>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</si>
  <si>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</si>
  <si>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</si>
  <si>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</si>
  <si>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</si>
  <si>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</si>
  <si>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</si>
  <si>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</si>
  <si>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</si>
  <si>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</si>
  <si>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</si>
  <si>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</si>
  <si>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</si>
  <si>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</si>
  <si>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</si>
  <si>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</si>
  <si>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</si>
  <si>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</si>
  <si>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</si>
  <si>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</si>
  <si>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</si>
  <si>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</si>
  <si>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</si>
  <si>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</si>
  <si>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</si>
  <si>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</si>
  <si>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</si>
  <si>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</si>
  <si>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</si>
  <si>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</si>
  <si>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</si>
  <si>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</si>
  <si>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</si>
  <si>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</si>
  <si>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</si>
  <si>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</si>
  <si>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</si>
  <si>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</si>
  <si>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</si>
  <si>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</si>
  <si>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</si>
  <si>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</si>
  <si>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</si>
  <si>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</si>
  <si>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</si>
  <si>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</si>
  <si>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</si>
  <si>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</si>
  <si>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</si>
  <si>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</si>
  <si>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</si>
  <si>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</si>
  <si>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</si>
  <si>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</si>
  <si>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</si>
  <si>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</si>
  <si>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</si>
  <si>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</si>
  <si>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</si>
  <si>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</si>
  <si>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</si>
  <si>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</si>
  <si>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</si>
  <si>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</si>
  <si>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</si>
  <si>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</si>
  <si>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</si>
  <si>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</si>
  <si>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</si>
  <si>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</si>
  <si>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</si>
  <si>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</si>
  <si>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</si>
  <si>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</si>
  <si>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</si>
  <si>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</si>
  <si>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</si>
  <si>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</si>
  <si>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</si>
  <si>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</si>
  <si>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</si>
  <si>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</si>
  <si>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</si>
  <si>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</si>
  <si>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</si>
  <si>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</si>
  <si>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</si>
  <si>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</si>
  <si>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</si>
  <si>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</si>
  <si>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</si>
  <si>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</si>
  <si>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</si>
  <si>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</si>
  <si>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</si>
  <si>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</si>
  <si>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</si>
  <si>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</si>
  <si>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</si>
  <si>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</si>
  <si>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</si>
  <si>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</si>
  <si>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</si>
  <si>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</si>
  <si>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</si>
  <si>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</si>
  <si>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</si>
  <si>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</si>
  <si>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</si>
  <si>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</si>
  <si>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</si>
  <si>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</si>
  <si>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</si>
  <si>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</si>
  <si>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</si>
  <si>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</si>
  <si>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</si>
  <si>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</si>
  <si>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</si>
  <si>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</si>
  <si>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</si>
  <si>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</si>
  <si>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</si>
  <si>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</si>
  <si>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</si>
  <si>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</si>
  <si>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</si>
  <si>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</si>
  <si>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</si>
  <si>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</si>
  <si>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</si>
  <si>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</si>
  <si>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</si>
  <si>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</si>
  <si>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</si>
  <si>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</si>
  <si>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</si>
  <si>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</si>
  <si>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</si>
  <si>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</si>
  <si>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</si>
  <si>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</si>
  <si>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</si>
  <si>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</si>
  <si>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</si>
  <si>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</si>
  <si>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</si>
  <si>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</si>
  <si>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</si>
  <si>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</si>
  <si>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</si>
  <si>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</si>
  <si>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</si>
  <si>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</si>
  <si>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</si>
  <si>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</si>
  <si>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</si>
  <si>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</si>
  <si>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</si>
  <si>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</si>
  <si>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</si>
  <si>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</si>
  <si>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</si>
  <si>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</si>
  <si>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</si>
  <si>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</si>
  <si>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</si>
  <si>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</si>
  <si>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</si>
  <si>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</si>
  <si>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</si>
  <si>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</si>
  <si>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</si>
  <si>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</si>
  <si>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</si>
  <si>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</si>
  <si>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</si>
  <si>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</si>
  <si>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</si>
  <si>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</si>
  <si>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</si>
  <si>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</si>
  <si>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</si>
  <si>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</si>
  <si>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</si>
  <si>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</si>
  <si>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</si>
  <si>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</si>
  <si>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</si>
  <si>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</si>
  <si>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</si>
  <si>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</si>
  <si>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</si>
  <si>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</si>
  <si>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</si>
  <si>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</si>
  <si>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</si>
  <si>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</si>
  <si>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</si>
  <si>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</si>
  <si>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</si>
  <si>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</si>
  <si>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</si>
  <si>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</si>
  <si>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</si>
  <si>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</si>
  <si>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</si>
  <si>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</si>
  <si>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</si>
  <si>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</si>
  <si>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</si>
  <si>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</si>
  <si>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</si>
  <si>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</si>
  <si>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</si>
  <si>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</si>
  <si>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</si>
  <si>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</si>
  <si>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</si>
  <si>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</si>
  <si>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</si>
  <si>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</si>
  <si>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</si>
  <si>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</si>
  <si>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</si>
  <si>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</si>
  <si>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</si>
  <si>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</si>
  <si>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</si>
  <si>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</si>
  <si>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</si>
  <si>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</si>
  <si>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</si>
  <si>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</si>
  <si>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</si>
  <si>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</si>
  <si>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</si>
  <si>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</si>
  <si>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</si>
  <si>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</si>
  <si>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</si>
  <si>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</si>
  <si>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</si>
  <si>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</si>
  <si>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</si>
  <si>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</si>
  <si>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</si>
  <si>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</si>
  <si>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</si>
  <si>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</si>
  <si>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</si>
  <si>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</si>
  <si>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</si>
  <si>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</si>
  <si>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</si>
  <si>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</si>
  <si>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</si>
  <si>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</si>
  <si>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</si>
  <si>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</si>
  <si>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</si>
  <si>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</si>
  <si>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</si>
  <si>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</si>
  <si>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</si>
  <si>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</si>
  <si>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</si>
  <si>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</si>
  <si>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</si>
  <si>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</si>
  <si>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</si>
  <si>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</si>
  <si>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</si>
  <si>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</si>
  <si>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</si>
  <si>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</si>
  <si>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</si>
  <si>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</si>
  <si>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</si>
  <si>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</si>
  <si>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</si>
  <si>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</si>
  <si>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</si>
  <si>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</si>
  <si>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</si>
  <si>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</si>
  <si>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</si>
  <si>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</si>
  <si>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</si>
  <si>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</si>
  <si>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</si>
  <si>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</si>
  <si>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</si>
  <si>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</si>
  <si>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</si>
  <si>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</si>
  <si>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</si>
  <si>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</si>
  <si>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</si>
  <si>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</si>
  <si>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</si>
  <si>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</si>
  <si>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</si>
  <si>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</si>
  <si>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</si>
  <si>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</si>
  <si>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</si>
  <si>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</si>
  <si>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</si>
  <si>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</si>
  <si>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</si>
  <si>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</si>
  <si>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</si>
  <si>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</si>
  <si>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</si>
  <si>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</si>
  <si>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</si>
  <si>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</si>
  <si>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</si>
  <si>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</si>
  <si>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</si>
  <si>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</si>
  <si>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</si>
  <si>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</si>
  <si>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</si>
  <si>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</si>
  <si>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</si>
  <si>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</si>
  <si>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</si>
  <si>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</si>
  <si>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</si>
  <si>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</si>
  <si>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</si>
  <si>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</si>
  <si>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</si>
  <si>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</si>
  <si>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</si>
  <si>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</si>
  <si>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</si>
  <si>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</si>
  <si>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</si>
  <si>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</si>
  <si>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</si>
  <si>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</si>
  <si>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</si>
  <si>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</si>
  <si>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</si>
  <si>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</si>
  <si>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</si>
  <si>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</si>
  <si>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</si>
  <si>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</si>
  <si>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</si>
  <si>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</si>
  <si>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</si>
  <si>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</si>
  <si>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</si>
  <si>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</si>
  <si>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</si>
  <si>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</si>
  <si>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</si>
  <si>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</si>
  <si>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</si>
  <si>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</si>
  <si>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</si>
  <si>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</si>
  <si>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</si>
  <si>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</si>
  <si>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</si>
  <si>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</si>
  <si>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</si>
  <si>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</si>
  <si>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</si>
  <si>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</si>
  <si>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</si>
  <si>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</si>
  <si>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</si>
  <si>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</si>
  <si>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</si>
  <si>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</si>
  <si>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</si>
  <si>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</si>
  <si>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</si>
  <si>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</si>
  <si>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</si>
  <si>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</si>
  <si>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</si>
  <si>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</si>
  <si>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</si>
  <si>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</si>
  <si>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</si>
  <si>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</si>
  <si>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</si>
  <si>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</si>
  <si>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</si>
  <si>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</si>
  <si>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</si>
  <si>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</si>
  <si>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</si>
  <si>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</si>
  <si>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</si>
  <si>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</si>
  <si>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</si>
  <si>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</si>
  <si>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</si>
  <si>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</si>
  <si>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</si>
  <si>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</si>
  <si>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</si>
  <si>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</si>
  <si>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</si>
  <si>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</si>
  <si>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</si>
  <si>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</si>
  <si>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</si>
  <si>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</si>
  <si>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</si>
  <si>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</si>
  <si>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</si>
  <si>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</si>
  <si>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</si>
  <si>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</si>
  <si>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</si>
  <si>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</si>
  <si>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</si>
  <si>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</si>
  <si>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</si>
  <si>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</si>
  <si>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</si>
  <si>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</si>
  <si>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</si>
  <si>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</si>
  <si>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</si>
  <si>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</si>
  <si>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</si>
  <si>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</si>
  <si>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</si>
  <si>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</si>
  <si>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</si>
  <si>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</si>
  <si>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</si>
  <si>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</si>
  <si>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</si>
  <si>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</si>
  <si>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</si>
  <si>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</si>
  <si>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</si>
  <si>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</si>
  <si>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</si>
  <si>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</si>
  <si>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</si>
  <si>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</si>
  <si>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</si>
  <si>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</si>
  <si>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</si>
  <si>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</si>
  <si>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</si>
  <si>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</si>
  <si>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</si>
  <si>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</si>
  <si>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</si>
  <si>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</si>
  <si>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</si>
  <si>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</si>
  <si>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</si>
  <si>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</si>
  <si>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</si>
  <si>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</si>
  <si>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</si>
  <si>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</si>
  <si>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</si>
  <si>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</si>
  <si>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</si>
  <si>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</si>
  <si>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</si>
  <si>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</si>
  <si>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</si>
  <si>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</si>
  <si>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</si>
  <si>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</si>
  <si>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</si>
  <si>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</si>
  <si>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</si>
  <si>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</si>
  <si>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</si>
  <si>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</si>
  <si>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</si>
  <si>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</si>
  <si>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</si>
  <si>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</si>
  <si>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</si>
  <si>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</si>
  <si>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</si>
  <si>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</si>
  <si>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</si>
  <si>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</si>
  <si>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</si>
  <si>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</si>
  <si>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</si>
  <si>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</si>
  <si>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</si>
  <si>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</si>
  <si>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</si>
  <si>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</si>
  <si>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</si>
  <si>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</si>
  <si>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</si>
  <si>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</si>
  <si>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</si>
  <si>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</si>
  <si>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</si>
  <si>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</si>
  <si>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</si>
  <si>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</si>
  <si>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</si>
  <si>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</si>
  <si>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</si>
  <si>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</si>
  <si>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</si>
  <si>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</si>
  <si>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</si>
  <si>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</si>
  <si>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</si>
  <si>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</si>
  <si>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</si>
  <si>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</si>
  <si>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</si>
  <si>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</si>
  <si>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</si>
  <si>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</si>
  <si>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</si>
  <si>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</si>
  <si>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</si>
  <si>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</si>
  <si>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</si>
  <si>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</si>
  <si>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</si>
  <si>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</si>
  <si>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</si>
  <si>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</si>
  <si>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</si>
  <si>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</si>
  <si>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</si>
  <si>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</si>
  <si>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</si>
  <si>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</si>
  <si>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</si>
  <si>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</si>
  <si>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</si>
  <si>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</si>
  <si>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</si>
  <si>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</si>
  <si>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</si>
  <si>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</si>
  <si>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</si>
  <si>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</si>
  <si>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</si>
  <si>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</si>
  <si>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</si>
  <si>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</si>
  <si>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</si>
  <si>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</si>
  <si>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</si>
  <si>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</si>
  <si>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</si>
  <si>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</si>
  <si>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</si>
  <si>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</si>
  <si>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</si>
  <si>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</si>
  <si>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</si>
  <si>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</si>
  <si>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</si>
  <si>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</si>
  <si>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</si>
  <si>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</si>
  <si>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</si>
  <si>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</si>
  <si>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</si>
  <si>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</si>
  <si>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</si>
  <si>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</si>
  <si>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</si>
  <si>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</si>
  <si>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</si>
  <si>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</si>
  <si>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</si>
  <si>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</si>
  <si>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</si>
  <si>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</si>
  <si>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</si>
  <si>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</si>
  <si>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</si>
  <si>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</si>
  <si>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</si>
  <si>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</si>
  <si>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</si>
  <si>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</si>
  <si>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</si>
  <si>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</si>
  <si>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</si>
  <si>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</si>
  <si>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</si>
  <si>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</si>
  <si>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</si>
  <si>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</si>
  <si>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</si>
  <si>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</si>
  <si>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</si>
  <si>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</si>
  <si>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</si>
  <si>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</si>
  <si>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</si>
  <si>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</si>
  <si>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</si>
  <si>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</si>
  <si>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</si>
  <si>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</si>
  <si>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</si>
  <si>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</si>
  <si>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</si>
  <si>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</si>
  <si>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</si>
  <si>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</si>
  <si>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</si>
  <si>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</si>
  <si>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</si>
  <si>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</si>
  <si>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</si>
  <si>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</si>
  <si>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</si>
  <si>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</si>
  <si>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</si>
  <si>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</si>
  <si>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</si>
  <si>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</si>
  <si>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</si>
  <si>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</si>
  <si>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</si>
  <si>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</si>
  <si>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</si>
  <si>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</si>
  <si>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</si>
  <si>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</si>
  <si>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</si>
  <si>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</si>
  <si>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</si>
  <si>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</si>
  <si>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</si>
  <si>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</si>
  <si>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</si>
  <si>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</si>
  <si>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</si>
  <si>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</si>
  <si>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</si>
  <si>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</si>
  <si>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</si>
  <si>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</si>
  <si>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</si>
  <si>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</si>
  <si>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</si>
  <si>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</si>
  <si>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</si>
  <si>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</si>
  <si>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</si>
  <si>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</si>
  <si>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</si>
  <si>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</si>
  <si>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</si>
  <si>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</si>
  <si>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</si>
  <si>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</si>
  <si>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</si>
  <si>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</si>
  <si>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</si>
  <si>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</si>
  <si>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</si>
  <si>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</si>
  <si>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</si>
  <si>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</si>
  <si>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</si>
  <si>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</si>
  <si>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</si>
  <si>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</si>
  <si>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</si>
  <si>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</si>
  <si>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</si>
  <si>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</si>
  <si>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</si>
  <si>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</si>
  <si>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</si>
  <si>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</si>
  <si>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</si>
  <si>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</si>
  <si>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</si>
  <si>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</si>
  <si>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</si>
  <si>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</si>
  <si>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</si>
  <si>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</si>
  <si>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</si>
  <si>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</si>
  <si>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</si>
  <si>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</si>
  <si>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</si>
  <si>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</si>
  <si>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</si>
  <si>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</si>
  <si>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</si>
  <si>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</si>
  <si>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</si>
  <si>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</si>
  <si>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</si>
  <si>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</si>
  <si>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</si>
  <si>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</si>
  <si>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</si>
  <si>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</si>
  <si>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</si>
  <si>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</si>
  <si>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</si>
  <si>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</si>
  <si>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</si>
  <si>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</si>
  <si>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</si>
  <si>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</si>
  <si>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</si>
  <si>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</si>
  <si>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</si>
  <si>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</si>
  <si>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</si>
  <si>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</si>
  <si>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</si>
  <si>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</si>
  <si>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</si>
  <si>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</si>
  <si>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</si>
  <si>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</si>
  <si>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</si>
  <si>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</si>
  <si>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</si>
  <si>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</si>
  <si>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</si>
  <si>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</si>
  <si>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</si>
  <si>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</si>
  <si>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</si>
  <si>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</si>
  <si>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</si>
  <si>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</si>
  <si>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</si>
  <si>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</si>
  <si>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</si>
  <si>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</si>
  <si>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</si>
  <si>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</si>
  <si>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</si>
  <si>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</si>
  <si>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</si>
  <si>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</si>
  <si>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</si>
  <si>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</si>
  <si>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</si>
  <si>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</si>
  <si>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</si>
  <si>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</si>
  <si>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</si>
  <si>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</si>
  <si>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</si>
  <si>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</si>
  <si>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</si>
  <si>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</si>
  <si>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</si>
  <si>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</si>
  <si>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</si>
  <si>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</si>
  <si>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</si>
  <si>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</si>
  <si>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</si>
  <si>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</si>
  <si>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</si>
  <si>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</si>
  <si>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</si>
  <si>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</si>
  <si>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</si>
  <si>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</si>
  <si>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</si>
  <si>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</si>
  <si>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</si>
  <si>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</si>
  <si>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</si>
  <si>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</si>
  <si>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</si>
  <si>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</si>
  <si>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</si>
  <si>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</si>
  <si>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</si>
  <si>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</si>
  <si>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</si>
  <si>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</si>
  <si>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</si>
  <si>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</si>
  <si>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</si>
  <si>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</si>
  <si>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</si>
  <si>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</si>
  <si>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</si>
  <si>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</si>
  <si>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</si>
  <si>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</si>
  <si>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</si>
  <si>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</si>
  <si>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</si>
  <si>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</si>
  <si>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</si>
  <si>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</si>
  <si>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</si>
  <si>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</si>
  <si>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</si>
  <si>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</si>
  <si>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</si>
  <si>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</si>
  <si>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</si>
  <si>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</si>
  <si>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</si>
  <si>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</si>
  <si>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</si>
  <si>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</si>
  <si>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</si>
  <si>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</si>
  <si>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</si>
  <si>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</si>
  <si>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</si>
  <si>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</si>
  <si>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</si>
  <si>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</si>
  <si>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</si>
  <si>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</si>
  <si>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</si>
  <si>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</si>
  <si>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</si>
  <si>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</si>
  <si>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</si>
  <si>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</si>
  <si>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</si>
  <si>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</si>
  <si>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</si>
  <si>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</si>
  <si>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</si>
  <si>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</si>
  <si>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</si>
  <si>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</si>
  <si>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</si>
  <si>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</si>
  <si>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</si>
  <si>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</si>
  <si>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</si>
  <si>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</si>
  <si>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</si>
  <si>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</si>
  <si>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</si>
  <si>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</si>
  <si>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</si>
  <si>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</si>
  <si>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</si>
  <si>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</si>
  <si>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</si>
  <si>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</si>
  <si>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</si>
  <si>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</si>
  <si>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</si>
  <si>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</si>
  <si>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</si>
  <si>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</si>
  <si>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</si>
  <si>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</si>
  <si>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</si>
  <si>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</si>
  <si>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</si>
  <si>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</si>
  <si>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</si>
  <si>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</si>
  <si>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</si>
  <si>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</si>
  <si>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</si>
  <si>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</si>
  <si>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</si>
  <si>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</si>
  <si>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</si>
  <si>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</si>
  <si>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</si>
  <si>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</si>
  <si>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</si>
  <si>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</si>
  <si>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</si>
  <si>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</si>
  <si>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</si>
  <si>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</si>
  <si>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</si>
  <si>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</si>
  <si>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</si>
  <si>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</si>
  <si>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</si>
  <si>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</si>
  <si>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</si>
  <si>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</si>
  <si>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</si>
  <si>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</si>
  <si>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</si>
  <si>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</si>
  <si>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</si>
  <si>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</si>
  <si>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</si>
  <si>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</si>
  <si>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</si>
  <si>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</si>
  <si>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</si>
  <si>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</si>
  <si>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</si>
  <si>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</si>
  <si>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</si>
  <si>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</si>
  <si>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</si>
  <si>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</si>
  <si>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</si>
  <si>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</si>
  <si>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</si>
  <si>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</si>
  <si>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</si>
  <si>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</si>
  <si>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</si>
  <si>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</si>
  <si>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</si>
  <si>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</si>
  <si>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</si>
  <si>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</si>
  <si>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</si>
  <si>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</si>
  <si>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</si>
  <si>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</si>
  <si>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</si>
  <si>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</si>
  <si>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</si>
  <si>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</si>
  <si>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</si>
  <si>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</si>
  <si>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</si>
  <si>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</si>
  <si>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</si>
  <si>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</si>
  <si>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</si>
  <si>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</si>
  <si>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</si>
  <si>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</si>
  <si>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</si>
  <si>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</si>
  <si>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</si>
  <si>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</si>
  <si>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</si>
  <si>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</si>
  <si>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</si>
  <si>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</si>
  <si>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</si>
  <si>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</si>
  <si>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</si>
  <si>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</si>
  <si>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</si>
  <si>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</si>
  <si>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</si>
  <si>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</si>
  <si>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</si>
  <si>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</si>
  <si>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</si>
  <si>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</si>
  <si>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</si>
  <si>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</si>
  <si>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</si>
  <si>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</si>
  <si>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</si>
  <si>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</si>
  <si>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</si>
  <si>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</si>
  <si>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</si>
  <si>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</si>
  <si>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</si>
  <si>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</si>
  <si>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</si>
  <si>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</si>
  <si>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</si>
  <si>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</si>
  <si>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</si>
  <si>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</si>
  <si>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</si>
  <si>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</si>
  <si>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</si>
  <si>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</si>
  <si>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</si>
  <si>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</si>
  <si>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</si>
  <si>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</si>
  <si>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</si>
  <si>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</si>
  <si>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</si>
  <si>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</si>
  <si>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</si>
  <si>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</si>
  <si>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</si>
  <si>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</si>
  <si>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</si>
  <si>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</si>
  <si>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</si>
  <si>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</si>
  <si>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</si>
  <si>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</si>
  <si>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</si>
  <si>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</si>
  <si>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</si>
  <si>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</si>
  <si>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</si>
  <si>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</si>
  <si>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</si>
  <si>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</si>
  <si>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</si>
  <si>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</si>
  <si>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</si>
  <si>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</si>
  <si>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</si>
  <si>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</si>
  <si>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</si>
  <si>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</si>
  <si>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</si>
  <si>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</si>
  <si>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</si>
  <si>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</si>
  <si>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</si>
  <si>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</si>
  <si>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</si>
  <si>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</si>
  <si>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</si>
  <si>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</si>
  <si>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</si>
  <si>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</si>
  <si>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</si>
  <si>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</si>
  <si>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</si>
  <si>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</si>
  <si>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</si>
  <si>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</si>
  <si>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</si>
  <si>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</si>
  <si>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</si>
  <si>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</si>
  <si>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</si>
  <si>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</si>
  <si>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</si>
  <si>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</si>
  <si>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</si>
  <si>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</si>
  <si>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</si>
  <si>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</si>
  <si>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</si>
  <si>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</si>
  <si>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</si>
  <si>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</si>
  <si>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</si>
  <si>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</si>
  <si>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</si>
  <si>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</si>
  <si>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</si>
  <si>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</si>
  <si>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</si>
  <si>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</si>
  <si>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</si>
  <si>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</si>
  <si>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</si>
  <si>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</si>
  <si>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</si>
  <si>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</si>
  <si>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</si>
  <si>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</si>
  <si>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</si>
  <si>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</si>
  <si>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</si>
  <si>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</si>
  <si>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</si>
  <si>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</si>
  <si>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</si>
  <si>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</si>
  <si>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</si>
  <si>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</si>
  <si>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</si>
  <si>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</si>
  <si>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</si>
  <si>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</si>
  <si>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</si>
  <si>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</si>
  <si>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</si>
  <si>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</si>
  <si>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</si>
  <si>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</si>
  <si>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</si>
  <si>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</si>
  <si>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</si>
  <si>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</si>
  <si>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</si>
  <si>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</si>
  <si>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</si>
  <si>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</si>
  <si>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</si>
  <si>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</si>
  <si>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</si>
  <si>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</si>
  <si>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</si>
  <si>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</si>
  <si>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</si>
  <si>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</si>
  <si>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</si>
  <si>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</si>
  <si>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</si>
  <si>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</si>
  <si>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</si>
  <si>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</si>
  <si>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</si>
  <si>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</si>
  <si>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</si>
  <si>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</si>
  <si>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</si>
  <si>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</si>
  <si>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</si>
  <si>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</si>
  <si>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</si>
  <si>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</si>
  <si>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</si>
  <si>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</si>
  <si>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</si>
  <si>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</si>
  <si>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</si>
  <si>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</si>
  <si>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</si>
  <si>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</si>
  <si>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</si>
  <si>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</si>
  <si>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</si>
  <si>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</si>
  <si>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</si>
  <si>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</si>
  <si>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</si>
  <si>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</si>
  <si>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</si>
  <si>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</si>
  <si>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</si>
  <si>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</si>
  <si>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</si>
  <si>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</si>
  <si>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</si>
  <si>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</si>
  <si>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</si>
  <si>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</si>
  <si>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</si>
  <si>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</si>
  <si>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</si>
  <si>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</si>
  <si>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</si>
  <si>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</si>
  <si>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</si>
  <si>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</si>
  <si>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</si>
  <si>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</si>
  <si>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</si>
  <si>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</si>
  <si>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</si>
  <si>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</si>
  <si>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</si>
  <si>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</si>
  <si>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</si>
  <si>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</si>
  <si>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</si>
  <si>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</si>
  <si>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</si>
  <si>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</si>
  <si>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</si>
  <si>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</si>
  <si>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</si>
  <si>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</si>
  <si>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</si>
  <si>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</si>
  <si>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</si>
  <si>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</si>
  <si>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</si>
  <si>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</si>
  <si>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</si>
  <si>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</si>
  <si>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</si>
  <si>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</si>
  <si>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</si>
  <si>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</si>
  <si>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</si>
  <si>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</si>
  <si>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</si>
  <si>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</si>
  <si>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</si>
  <si>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</si>
  <si>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</si>
  <si>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</si>
  <si>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</si>
  <si>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</si>
  <si>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</si>
  <si>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</si>
  <si>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</si>
  <si>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</si>
  <si>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</si>
  <si>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</si>
  <si>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</si>
  <si>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</si>
  <si>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</si>
  <si>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</si>
  <si>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</si>
  <si>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</si>
  <si>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</si>
  <si>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</si>
  <si>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</si>
  <si>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</si>
  <si>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</si>
  <si>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</si>
  <si>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</si>
  <si>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</si>
  <si>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</si>
  <si>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</si>
  <si>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</si>
  <si>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</si>
  <si>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</si>
  <si>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</si>
  <si>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</si>
  <si>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</si>
  <si>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</si>
  <si>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</si>
  <si>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</si>
  <si>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</si>
  <si>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</si>
  <si>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</si>
  <si>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</si>
  <si>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</si>
  <si>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</si>
  <si>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</si>
  <si>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</si>
  <si>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</si>
  <si>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</si>
  <si>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</si>
  <si>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</si>
  <si>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</si>
  <si>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</si>
  <si>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</si>
  <si>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</si>
  <si>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</si>
  <si>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</si>
  <si>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</si>
  <si>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</si>
  <si>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</si>
  <si>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</si>
  <si>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</si>
  <si>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</si>
  <si>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</si>
  <si>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</si>
  <si>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</si>
  <si>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</si>
  <si>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</si>
  <si>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</si>
  <si>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</si>
  <si>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</si>
  <si>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</si>
  <si>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</si>
  <si>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</si>
  <si>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</si>
  <si>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</si>
  <si>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</si>
  <si>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</si>
  <si>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</si>
  <si>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</si>
  <si>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</si>
  <si>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</si>
  <si>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</si>
  <si>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</si>
  <si>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</si>
  <si>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</si>
  <si>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</si>
  <si>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</si>
  <si>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</si>
  <si>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</si>
  <si>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</si>
  <si>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</si>
  <si>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</si>
  <si>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</si>
  <si>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</si>
  <si>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</si>
  <si>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</si>
  <si>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</si>
  <si>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</si>
  <si>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</si>
  <si>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</si>
  <si>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</si>
  <si>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</si>
  <si>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</si>
  <si>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</si>
  <si>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</si>
  <si>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</si>
  <si>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</si>
  <si>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</si>
  <si>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</si>
  <si>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</si>
  <si>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</si>
  <si>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</si>
  <si>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</si>
  <si>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</si>
  <si>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</si>
  <si>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</si>
  <si>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</si>
  <si>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</si>
  <si>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</si>
  <si>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</si>
  <si>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</si>
  <si>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</si>
  <si>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</si>
  <si>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</si>
  <si>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</si>
  <si>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</si>
  <si>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</si>
  <si>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</si>
  <si>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</si>
  <si>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</si>
  <si>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</si>
  <si>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</si>
  <si>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</si>
  <si>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</si>
  <si>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</si>
  <si>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</si>
  <si>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</si>
  <si>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</si>
  <si>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</si>
  <si>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</si>
  <si>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</si>
  <si>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</si>
  <si>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</si>
  <si>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</si>
  <si>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</si>
  <si>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</si>
  <si>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</si>
  <si>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</si>
  <si>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</si>
  <si>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</si>
  <si>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</si>
  <si>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</si>
  <si>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</si>
  <si>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</si>
  <si>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</si>
  <si>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</si>
  <si>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</si>
  <si>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</si>
  <si>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</si>
  <si>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</si>
  <si>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</si>
  <si>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</si>
  <si>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</si>
  <si>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</si>
  <si>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</si>
  <si>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</si>
  <si>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</si>
  <si>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</si>
  <si>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</si>
  <si>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</si>
  <si>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</si>
  <si>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</si>
  <si>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</si>
  <si>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</si>
  <si>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</si>
  <si>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ETA // 15mins</t>
  </si>
  <si>
    <t>PCM-20251005-00001070</t>
  </si>
  <si>
    <t>ETA // 60mins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</si>
  <si>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</si>
  <si>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</si>
  <si>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</si>
  <si>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</si>
  <si>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</si>
  <si>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</si>
  <si>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</si>
  <si>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</si>
  <si>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</si>
  <si>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</si>
  <si>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</si>
  <si>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</si>
  <si>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</si>
  <si>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</si>
  <si>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</si>
  <si>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</si>
  <si>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</si>
  <si>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</si>
  <si>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</si>
  <si>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</si>
  <si>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120 min</t>
  </si>
  <si>
    <t>PCM-20251005-00000742</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</si>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</sst>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2" totalsRowShown="0" headerRowDxfId="157" dataDxfId="156" headerRowBorderDxfId="154" tableBorderDxfId="155" totalsRowBorderDxfId="153">
  <autoFilter ref="A1:CJ3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272.28371435184818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45935.232140277774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45935.232140277774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45935.232140277774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45935.232140277774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45935.232140277774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45935.232140277774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45935.232140277774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45935.232140277774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45935.232140277774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45935.232140277774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45935.232140277774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45935.232140277774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45935.232140277774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45935.232140277774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45935.232140277774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45935.232140277774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45935.232140277774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45935.232140277774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45935.232140277774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45935.232140277774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45935.232140277774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45935.232140277774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45935.232140277774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45935.232140277774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45935.232140277774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45935.232140277774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45935.232140277774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45935.232140277774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45935.232140277774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45935.232140277774</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FF9B601-BCC0-4A65-BC81-247956EBA69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2"/>
  <sheetViews>
    <sheetView tabSelected="1" workbookViewId="0">
      <selection activeCell="H7" sqref="H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243.58035787036351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128.50505694444291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110.23230231481284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3.7626388882927131E-2</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26510</v>
      </c>
      <c r="E7" s="131" t="s">
        <v>38964</v>
      </c>
      <c r="F7" s="132">
        <v>45935.216782407406</v>
      </c>
      <c r="G7" s="133">
        <f ca="1">IFERROR(NOW()-F7,"-")</f>
        <v>1.535787036846159E-2</v>
      </c>
      <c r="H7" s="132">
        <v>45935.211921296293</v>
      </c>
      <c r="I7" s="18" t="str">
        <f>IFERROR(VLOOKUP(D7,DB!A:F,6,0),"")</f>
        <v>Generator-SG</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45935.232140277774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45935.232140277774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45935.232140277774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45935.232140277774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45935.232140277774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45935.232140277774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45935.232140277774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45935.232140277774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45935.232140277774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45935.232140277774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45935.232140277774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45935.232140277774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45935.232140277774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45935.232140277774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45935.232140277774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45935.232140277774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45935.232140277774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45935.232140277774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45935.232140277774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45935.232140277774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45935.232140277774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45935.232140277774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45935.232140277774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45935.232140277774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45935.232140277774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45935.232140277774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45935.232140277774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45935.232140277774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45935.232140277774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45935.232140277774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45935.232140277774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45935.232140277774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45935.232140277774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45935.232140277774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45935.232140277774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45935.232140277774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45935.232140277774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45935.232140277774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45935.232140277774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45935.232140277774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45935.232140277774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45935.232140277774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45935.232140277774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45935.232140277774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45935.232140277774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45935.232140277774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45935.232140277774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45935.232140277774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45935.232140277774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45935.232140277774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45935.232140277774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45935.232140277774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45935.232140277774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45935.232140277774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45935.232140277774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45935.232140277774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45935.232140277774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45935.232140277774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45935.232140277774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45935.232140277774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45935.232140277774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45935.232140277774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45935.232140277774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45935.232140277774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45935.232140277774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45935.232140277774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45935.232140277774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45935.232140277774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45935.232140277774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45935.232140277774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45935.232140277774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45935.232140277774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45935.232140277774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45935.232140277774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45935.232140277774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45935.232140277774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45935.232140277774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45935.232140277774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45935.232140277774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45935.232140277774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45935.232140277774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45935.232140277774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45935.232140277774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45935.232140277774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45935.232140277774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45935.232140277774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45935.232140277774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45935.232140277774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45935.232140277774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45935.232140277774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45935.232140277774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45935.232140277774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45935.232140277774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45935.232140277774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45935.232140277774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45935.232140277774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45935.232140277774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45935.232140277774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45935.232140277774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45935.232140277774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45935.232140277774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45935.232140277774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45935.232140277774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45935.232140277774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45935.232140277774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45935.232140277774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45935.232140277774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45935.232140277774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45935.232140277774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45935.232140277774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45935.232140277774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45935.232140277774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45935.232140277774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45935.232140277774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45935.232140277774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45935.232140277774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45935.232140277774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45935.232140277774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45935.232140277774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45935.232140277774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45935.232140277774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45935.232140277774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45935.232140277774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45935.232140277774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45935.232140277774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45935.232140277774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45935.232140277774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45935.232140277774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45935.232140277774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45935.232140277774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45935.232140277774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45935.232140277774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45935.232140277774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45935.232140277774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45935.232140277774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45935.232140277774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45935.232140277774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45935.232140277774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45935.232140277774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45935.232140277774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45935.232140277774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45935.232140277774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45935.232140277774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45935.232140277774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45935.232140277774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45935.232140277774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45935.232140277774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45935.232140277774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45935.232140277774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45935.232140277774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45935.232140277774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45935.232140277774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45935.232140277774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45935.232140277774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45935.232140277774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45935.232140277774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45935.232140277774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45935.232140277774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45935.232140277774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45935.232140277774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45935.232140277774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45935.232140277774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45935.232140277774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45935.232140277774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45935.232140277774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45935.232140277774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45935.232140277774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45935.232140277774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45935.232140277774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45935.232140277774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45935.232140277774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45935.232140277774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45935.232140277774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45935.232140277774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45935.232140277774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45935.232140277774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45935.232140277774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45935.232140277774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45935.232140277774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45935.232140277774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45935.232140277774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45935.232140277774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45935.232140277774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45935.232140277774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45935.232140277774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45935.232140277774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45935.232140277774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45935.232140277774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45935.232140277774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45935.232140277774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45935.232140277774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45935.232140277774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45935.232140277774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45935.232140277774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45935.232140277774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45935.232140277774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45935.232140277774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45935.232140277774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45935.232140277774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45935.232140277774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45935.232140277774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45935.232140277774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45935.232140277774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45935.232140277774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45935.232140277774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45935.232140277774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45935.232140277774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45935.232140277774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45935.232140277774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45935.232140277774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45935.232140277774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45935.232140277774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45935.232140277774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45935.232140277774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45935.232140277774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45935.232140277774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45935.232140277774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45935.232140277774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45935.232140277774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45935.232140277774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45935.232140277774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45935.232140277774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45935.232140277774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45935.232140277774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45935.232140277774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45935.232140277774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45935.232140277774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45935.232140277774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45935.232140277774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45935.232140277774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45935.232140277774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45935.232140277774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45935.232140277774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45935.232140277774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45935.232140277774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45935.232140277774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45935.232140277774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45935.232140277774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45935.232140277774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45935.232140277774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45935.232140277774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45935.232140277774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45935.232140277774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45935.232140277774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45935.232140277774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45935.232140277774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45935.232140277774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45935.232140277774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45935.232140277774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45935.232140277774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45935.232140277774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45935.232140277774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45935.232140277774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45935.232140277774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45935.232140277774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45935.232140277774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45935.232140277774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45935.232140277774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45935.232140277774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45935.232140277774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45935.232140277774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45935.232140277774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45935.232140277774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45935.232140277774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45935.232140277774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45935.232140277774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45935.232140277774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45935.232140277774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45935.232140277774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45935.232140277774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45935.232140277774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45935.232140277774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45935.232140277774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45935.232140277774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45935.232140277774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45935.232140277774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45935.232140277774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45935.232140277774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45935.232140277774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45935.232140277774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45935.232140277774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45935.232140277774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45935.232140277774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45935.232140277774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45935.232140277774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45935.232140277774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45935.232140277774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45935.232140277774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45935.232140277774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45935.232140277774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45935.232140277774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45935.232140277774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45935.232140277774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45935.232140277774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45935.232140277774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45935.232140277774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45935.232140277774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45935.232140277774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45935.232140277774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45935.232140277774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45935.232140277774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45935.232140277774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45935.232140277774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45935.232140277774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45935.232140277774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sheetData>
  <dataValidations count="2">
    <dataValidation allowBlank="1" showInputMessage="1" showErrorMessage="1" sqref="E1" xr:uid="{4D935161-CDD3-4592-B877-3FB59C99E142}"/>
    <dataValidation type="list" allowBlank="1" showInputMessage="1" showErrorMessage="1" sqref="E3:E3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45935.232140277774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45935.232140277774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45935.232140277774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45935.232140277774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45935.232140277774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45935.232140277774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45935.232140277774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45935.232140277774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45935.232140277774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45935.232140277774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45935.232140277774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45935.232140277774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45935.232140277774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45935.232140277774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45935.232140277774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45935.232140277774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45935.232140277774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45935.232140277774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45935.232140277774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45935.232140277774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45935.232140277774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45935.232140277774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45935.232140277774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45935.232140277774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45935.232140277774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45935.232140277774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45935.232140277774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45935.232140277774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45935.232140277774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45935.232140277774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45935.232140277774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45935.232140277774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45935.232140277774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45935.232140277774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45935.232140277774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45935.232140277774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45935.232140277774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45935.232140277774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45935.232140277774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45935.232140277774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45935.232140277774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45935.232140277774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45935.232140277774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45935.232140277774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45935.232140277774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45935.232140277774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45935.232140277774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45935.232140277774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45935.232140277774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45935.232140277774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45935.232140277774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45935.232140277774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45935.232140277774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45935.232140277774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45935.232140277774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45935.232140277774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45935.232140277774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45935.232140277774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45935.232140277774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45935.232140277774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45935.232140277774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45935.232140277774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45935.232140277774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45935.232140277774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45935.232140277774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45935.232140277774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45935.232140277774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45935.232140277774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45935.232140277774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45935.232140277774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45935.232140277774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45935.232140277774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45935.232140277774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45935.232140277774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45935.232140277774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45935.232140277774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45935.232140277774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45935.232140277774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45935.232140277774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45935.232140277774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45935.232140277774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45935.232140277774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45935.232140277774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45935.232140277774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45935.232140277774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45935.232140277774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45935.232140277774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45935.232140277774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45935.232140277774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45935.232140277774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45935.232140277774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45935.232140277774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45935.232140277774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45935.232140277774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45935.232140277774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45935.232140277774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45935.232140277774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45935.232140277774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45935.232140277774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45935.232140277774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45935.232140277774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45935.232140277774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45935.232140277774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45935.232140277774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45935.232140277774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45935.232140277774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45935.232140277774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45935.232140277774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45935.232140277774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45935.232140277774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45935.232140277774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45935.232140277774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45935.232140277774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45935.232140277774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45935.232140277774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45935.232140277774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45935.232140277774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45935.232140277774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45935.232140277774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45935.232140277774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45935.232140277774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45935.232140277774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45935.232140277774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45935.232140277774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45935.232140277774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45935.232140277774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45935.232140277774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45935.232140277774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45935.232140277774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45935.232140277774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45935.232140277774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45935.232140277774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45935.232140277774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45935.232140277774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45935.232140277774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45935.232140277774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45935.232140277774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45935.232140277774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45935.232140277774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45935.232140277774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45935.232140277774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45935.232140277774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45935.232140277774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45935.232140277774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45935.232140277774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45935.232140277774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45935.232140277774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45935.232140277774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45935.232140277774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45935.232140277774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45935.232140277774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45935.232140277774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45935.232140277774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45935.232140277774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45935.232140277774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45935.232140277774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45935.232140277774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45935.232140277774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45935.232140277774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45935.232140277774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45935.232140277774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45935.232140277774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45935.232140277774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45935.232140277774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45935.232140277774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45935.232140277774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45935.232140277774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45935.232140277774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45935.232140277774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45935.232140277774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45935.232140277774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45935.232140277774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45935.232140277774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45935.232140277774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45935.232140277774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45935.232140277774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45935.232140277774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45935.232140277774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45935.232140277774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45935.232140277774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45935.232140277774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45935.232140277774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45935.232140277774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45935.232140277774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45935.232140277774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45935.232140277774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45935.232140277774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45935.232140277774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45935.232140277774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45935.232140277774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45935.232140277774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45935.232140277774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45935.232140277774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45935.232140277774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45935.232140277774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45935.232140277774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45935.232140277774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45935.232140277774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45935.232140277774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45935.232140277774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45935.232140277774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45935.232140277774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45935.232140277774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45935.232140277774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45935.232140277774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45935.232140277774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45935.232140277774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45935.232140277774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45935.232140277774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45935.232140277774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45935.232140277774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45935.232140277774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45935.232140277774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45935.232140277774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45935.232140277774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45935.232140277774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45935.232140277774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45935.232140277774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45935.232140277774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45935.232140277774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45935.232140277774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45935.232140277774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45935.232140277774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45935.232140277774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45935.232140277774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45935.232140277774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45935.232140277774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45935.232140277774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45935.232140277774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45935.232140277774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45935.232140277774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45935.232140277774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45935.232140277774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45935.232140277774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45935.232140277774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45935.232140277774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45935.232140277774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45935.232140277774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45935.232140277774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45935.232140277774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45935.232140277774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45935.232140277774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45935.232140277774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45935.232140277774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45935.232140277774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45935.232140277774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45935.232140277774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45935.232140277774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45935.232140277774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45935.232140277774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45935.232140277774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45935.232140277774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45935.232140277774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45935.232140277774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45935.232140277774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45935.232140277774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45935.232140277774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45935.232140277774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45935.232140277774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45935.232140277774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45935.232140277774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45935.232140277774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45935.232140277774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45935.232140277774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45935.232140277774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45935.232140277774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45935.232140277774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45935.232140277774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45935.232140277774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45935.232140277774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45935.232140277774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45935.232140277774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45935.232140277774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45935.232140277774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45935.232140277774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45935.232140277774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45935.232140277774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45935.232140277774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45935.232140277774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45935.232140277774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45935.232140277774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45935.232140277774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45935.232140277774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45935.232140277774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45935.232140277774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45935.232140277774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45935.232140277774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45935.232140277774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45935.232140277774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45935.232140277774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45935.232140277774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45935.232140277774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45935.232140277774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45935.232140277774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45935.232140277774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45935.232140277774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45935.232140277774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45935.232140277774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45935.232140277774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45935.232140277774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45935.232140277774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45935.232140277774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45935.232140277774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45935.232140277774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45935.232140277774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45935.232140277774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45935.232140277774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45935.232140277774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45935.232140277774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45935.232140277774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45935.232140277774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45935.232140277774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45935.232140277774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45935.232140277774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45935.232140277774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45935.232140277774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45935.232140277774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45935.232140277774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45935.232140277774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45935.232140277774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45935.232140277774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45935.232140277774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45935.232140277774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45935.232140277774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45935.232140277774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45935.232140277774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45935.232140277774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45935.232140277774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45935.232140277774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45935.232140277774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45935.232140277774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45935.232140277774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45935.232140277774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45935.232140277774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45935.232140277774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45935.232140277774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45935.232140277774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45935.232140277774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45935.232140277774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45935.232140277774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45935.232140277774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45935.232140277774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45935.232140277774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45935.232140277774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45935.232140277774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45935.232140277774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45935.232140277774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45935.232140277774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45935.232140277774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45935.232140277774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45935.232140277774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45935.232140277774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45935.232140277774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45935.232140277774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45935.232140277774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45935.232140277774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45935.232140277774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45935.232140277774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45935.232140277774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45935.232140277774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45935.232140277774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45935.232140277774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45935.232140277774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45935.232140277774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45935.232140277774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45935.232140277774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45935.232140277774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45935.232140277774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45935.232140277774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45935.232140277774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45935.232140277774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45935.232140277774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45935.232140277774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45935.232140277774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45935.232140277774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45935.232140277774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45935.232140277774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45935.232140277774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45935.232140277774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45935.232140277774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45935.232140277774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45935.232140277774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45935.232140277774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45935.232140277774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45935.232140277774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45935.232140277774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45935.232140277774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45935.232140277774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45935.232140277774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45935.232140277774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45935.232140277774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45935.232140277774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45935.232140277774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45935.232140277774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45935.232140277774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45935.232140277774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45935.232140277774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45935.232140277774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45935.232140277774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45935.232140277774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45935.232140277774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45935.232140277774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45935.232140277774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45935.232140277774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45935.232140277774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45935.232140277774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45935.232140277774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45935.232140277774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45935.232140277774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45935.232140277774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45935.232140277774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45935.232140277774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45935.232140277774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45935.232140277774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45935.232140277774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45935.232140277774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45935.232140277774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45935.232140277774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45935.232140277774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45935.232140277774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45935.232140277774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45935.232140277774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45935.232140277774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45935.232140277774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45935.232140277774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45935.232140277774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45935.232140277774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45935.232140277774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45935.232140277774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45935.232140277774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45935.232140277774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45935.232140277774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45935.232140277774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45935.232140277774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45935.232140277774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45935.232140277774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45935.232140277774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45935.232140277774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45935.232140277774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45935.232140277774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45935.232140277774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45935.232140277774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45935.232140277774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45935.232140277774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45935.232140277774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45935.232140277774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45935.232140277774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45935.232140277774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45935.232140277774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45935.232140277774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45935.232140277774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45935.232140277774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45935.232140277774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45935.232140277774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45935.232140277774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45935.232140277774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45935.232140277774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45935.232140277774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45935.232140277774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45935.232140277774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45935.232140277774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45935.232140277774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45935.232140277774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45935.232140277774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45935.232140277774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45935.232140277774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45935.232140277774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45935.232140277774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45935.232140277774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45935.232140277774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45935.232140277774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45935.232140277774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45935.232140277774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45935.232140277774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45935.232140277774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45935.232140277774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45935.232140277774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45935.232140277774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45935.232140277774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45935.232140277774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45935.232140277774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45935.232140277774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45935.232140277774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45935.232140277774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45935.232140277774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45935.232140277774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45935.232140277774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45935.232140277774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45935.232140277774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45935.232140277774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45935.232140277774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45935.232140277774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45935.232140277774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45935.232140277774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45935.232140277774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45935.232140277774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45935.232140277774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45935.232140277774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45935.232140277774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45935.232140277774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45935.232140277774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45935.232140277774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45935.232140277774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45935.232140277774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45935.232140277774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45935.232140277774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45935.232140277774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45935.232140277774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45935.232140277774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45935.232140277774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45935.232140277774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45935.232140277774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45935.232140277774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45935.232140277774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45935.232140277774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45935.232140277774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45935.232140277774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45935.232140277774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45935.232140277774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45935.232140277774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45935.232140277774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45935.232140277774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45935.232140277774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45935.232140277774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45935.232140277774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45935.232140277774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45935.232140277774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45935.232140277774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45935.232140277774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45935.232140277774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45935.232140277774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45935.232140277774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45935.232140277774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45935.232140277774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45935.232140277774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45935.232140277774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45935.232140277774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45935.232140277774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45935.232140277774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45935.232140277774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45935.232140277774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45935.232140277774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45935.232140277774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45935.232140277774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45935.232140277774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45935.232140277774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45935.232140277774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45935.232140277774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45935.232140277774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45935.232140277774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45935.232140277774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45935.232140277774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45935.232140277774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45935.232140277774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45935.232140277774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45935.232140277774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45935.232140277774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45935.232140277774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45935.232140277774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45935.232140277774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45935.232140277774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45935.232140277774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45935.232140277774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45935.232140277774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45935.232140277774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45935.232140277774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45935.232140277774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45935.232140277774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45935.232140277774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45935.232140277774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45935.232140277774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45935.232140277774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45935.232140277774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45935.232140277774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45935.232140277774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45935.232140277774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45935.232140277774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45935.232140277774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45935.232140277774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45935.232140277774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45935.232140277774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45935.232140277774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45935.232140277774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45935.232140277774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45935.232140277774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45935.232140277774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45935.232140277774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45935.232140277774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45935.232140277774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45935.232140277774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45935.232140277774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45935.232140277774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45935.232140277774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45935.232140277774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45935.232140277774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45935.232140277774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45935.232140277774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45935.232140277774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45935.232140277774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45935.232140277774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45935.232140277774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45935.232140277774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45935.232140277774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45935.232140277774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45935.232140277774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45935.232140277774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45935.232140277774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45935.232140277774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45935.232140277774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45935.232140277774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45935.232140277774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45935.232140277774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45935.232140277774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45935.232140277774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45935.232140277774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45935.232140277774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45935.232140277774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45935.232140277774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45935.232140277774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45935.232140277774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45935.232140277774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45935.232140277774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45935.232140277774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45935.232140277774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45935.232140277774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45935.232140277774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45935.232140277774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45935.232140277774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45935.232140277774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45935.232140277774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45935.232140277774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45935.232140277774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45935.232140277774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45935.232140277774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45935.232140277774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45935.232140277774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45935.232140277774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45935.232140277774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45935.232140277774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45935.232140277774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45935.232140277774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45935.232140277774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45935.232140277774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45935.232140277774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45935.232140277774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45935.232140277774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45935.232140277774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45935.232140277774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45935.232140277774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45935.232140277774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45935.232140277774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45935.232140277774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45935.232140277774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45935.232140277774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45935.232140277774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45935.232140277774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45935.232140277774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45935.232140277774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45935.232140277774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45935.232140277774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45935.232140277774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45935.232140277774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45935.232140277774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45935.232140277774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45935.232140277774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45935.232140277774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45935.232140277774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45935.232140277774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45935.232140277774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45935.232140277774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45935.232140277774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45935.232140277774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45935.232140277774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45935.232140277774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45935.232140277774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45935.232140277774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45935.232140277774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45935.232140277774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45935.232140277774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45935.232140277774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45935.232140277774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45935.232140277774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45935.232140277774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45935.232140277774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45935.232140277774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45935.232140277774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45935.232140277774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45935.232140277774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45935.232140277774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45935.232140277774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45935.232140277774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45935.232140277774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45935.232140277774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45935.232140277774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45935.232140277774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45935.232140277774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45935.232140277774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45935.232140277774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45935.232140277774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45935.232140277774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45935.232140277774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45935.232140277774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45935.232140277774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45935.232140277774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45935.232140277774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45935.232140277774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45935.232140277774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45935.232140277774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45935.232140277774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45935.232140277774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45935.232140277774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45935.232140277774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45935.232140277774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45935.232140277774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45935.232140277774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45935.232140277774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45935.232140277774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45935.232140277774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45935.232140277774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45935.232140277774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45935.232140277774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45935.232140277774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45935.232140277774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45935.232140277774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45935.232140277774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45935.232140277774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45935.232140277774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45935.232140277774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45935.232140277774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45935.232140277774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45935.232140277774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45935.232140277774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45935.232140277774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45935.232140277774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45935.232140277774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45935.232140277774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45935.232140277774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45935.232140277774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45935.232140277774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45935.232140277774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45935.232140277774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45935.232140277774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45935.232140277774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45935.232140277774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45935.232140277774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45935.232140277774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45935.232140277774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45935.232140277774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45935.232140277774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45935.232140277774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45935.232140277774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45935.232140277774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45935.232140277774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45935.232140277774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45935.232140277774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45935.232140277774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45935.232140277774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45935.232140277774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45935.232140277774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45935.232140277774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45935.232140277774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45935.232140277774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45935.232140277774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45935.232140277774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45935.232140277774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45935.232140277774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45935.232140277774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45935.232140277774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45935.232140277774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45935.232140277774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45935.232140277774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45935.232140277774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45935.232140277774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45935.232140277774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45935.232140277774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45935.232140277774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45935.232140277774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45935.232140277774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45935.232140277774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45935.232140277774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45935.232140277774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45935.232140277774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45935.232140277774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45935.232140277774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45935.232140277774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45935.232140277774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45935.232140277774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45935.232140277774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45935.232140277774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45935.232140277774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45935.232140277774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45935.232140277774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45935.232140277774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45935.232140277774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45935.232140277774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45935.232140277774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45935.232140277774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45935.232140277774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45935.232140277774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45935.232140277774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45935.232140277774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45935.232140277774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45935.232140277774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45935.232140277774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45935.232140277774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45935.232140277774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45935.232140277774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45935.232140277774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45935.232140277774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45935.232140277774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45935.232140277774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45935.232140277774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45935.232140277774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45935.232140277774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45935.232140277774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45935.232140277774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45935.232140277774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45935.232140277774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45935.232140277774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45935.232140277774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45935.232140277774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45935.232140277774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45935.232140277774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45935.232140277774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45935.232140277774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45935.232140277774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45935.232140277774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45935.232140277774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45935.232140277774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45935.232140277774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45935.232140277774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45935.232140277774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45935.232140277774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45935.232140277774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45935.232140277774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45935.232140277774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45935.232140277774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45935.232140277774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45935.232140277774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45935.232140277774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45935.232140277774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45935.232140277774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45935.232140277774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45935.232140277774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45935.232140277774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45935.232140277774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45935.232140277774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45935.232140277774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45935.232140277774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45935.232140277774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45935.232140277774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45935.232140277774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45935.232140277774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45935.232140277774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45935.232140277774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45935.232140277774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45935.232140277774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45935.232140277774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45935.232140277774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45935.232140277774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45935.232140277774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45935.232140277774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45935.232140277774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45935.232140277774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45935.232140277774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45935.232140277774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45935.232140277774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45935.232140277774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45935.232140277774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45935.232140277774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45935.232140277774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45935.232140277774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45935.232140277774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45935.232140277774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45935.232140277774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45935.232140277774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45935.232140277774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45935.232140277774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45935.232140277774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45935.232140277774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45935.232140277774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45935.232140277774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45935.232140277774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45935.232140277774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45935.232140277774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45935.232140277774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45935.232140277774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45935.232140277774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45935.232140277774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45935.232140277774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45935.232140277774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45935.232140277774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45935.232140277774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45935.232140277774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45935.232140277774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45935.232140277774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45935.232140277774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45935.232140277774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45935.232140277774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45935.232140277774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45935.232140277774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45935.232140277774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45935.232140277774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45935.232140277774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45935.232140277774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45935.232140277774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45935.232140277774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45935.232140277774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45935.232140277774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45935.232140277774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45935.232140277774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45935.232140277774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45935.232140277774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45935.232140277774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45935.232140277774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45935.232140277774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45935.232140277774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45935.232140277774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45935.232140277774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45935.232140277774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45935.232140277774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45935.232140277774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45935.232140277774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45935.232140277774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45935.232140277774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45935.232140277774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45935.232140277774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45935.232140277774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45935.232140277774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45935.232140277774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45935.232140277774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45935.232140277774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45935.232140277774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45935.232140277774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45935.232140277774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45935.232140277774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45935.232140277774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45935.232140277774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45935.232140277774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45935.232140277774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45935.232140277774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45935.232140277774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45935.232140277774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45935.232140277774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45935.232140277774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45935.232140277774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45935.232140277774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45935.232140277774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45935.232140277774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45935.232140277774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45935.232140277774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45935.232140277774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45935.232140277774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45935.232140277774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45935.232140277774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45935.232140277774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45935.232140277774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45935.232140277774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45935.232140277774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45935.232140277774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45935.232140277774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45935.232140277774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45935.232140277774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45935.232140277774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45935.232140277774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45935.232140277774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45935.232140277774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45935.232140277774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45935.232140277774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45935.232140277774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45935.232140277774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45935.232140277774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45935.232140277774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45935.232140277774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45935.232140277774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45935.232140277774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45935.232140277774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45935.232140277774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45935.232140277774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45935.232140277774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45935.232140277774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45935.232140277774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45935.232140277774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45935.232140277774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45935.232140277774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45935.232140277774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45935.232140277774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45935.232140277774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45935.232140277774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45935.232140277774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45935.232140277774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45935.232140277774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45935.232140277774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45935.232140277774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45935.232140277774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45935.232140277774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45935.232140277774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45935.232140277774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45935.232140277774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45935.232140277774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45935.232140277774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45935.232140277774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45935.232140277774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45935.232140277774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45935.232140277774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45935.232140277774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45935.232140277774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45935.232140277774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45935.232140277774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45935.232140277774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45935.232140277774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45935.232140277774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45935.232140277774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45935.232140277774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45935.232140277774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45935.232140277774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45935.232140277774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45935.232140277774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45935.232140277774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45935.232140277774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45935.232140277774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45935.232140277774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45935.232140277774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45935.232140277774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45935.232140277774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45935.232140277774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45935.232140277774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45935.232140277774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45935.232140277774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45935.232140277774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45935.232140277774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45935.232140277774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45935.232140277774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45935.232140277774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45935.232140277774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45935.232140277774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45935.232140277774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45935.232140277774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45935.232140277774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45935.232140277774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45935.232140277774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45935.232140277774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45935.232140277774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45935.232140277774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45935.232140277774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45935.232140277774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45935.232140277774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45935.232140277774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45935.232140277774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45935.232140277774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45935.232140277774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45935.232140277774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45935.232140277774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45935.232140277774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45935.232140277774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45935.232140277774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45935.232140277774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45935.232140277774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45935.232140277774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45935.232140277774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45935.232140277774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45935.232140277774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45935.232140277774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45935.232140277774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45935.232140277774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45935.232140277774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45935.232140277774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45935.232140277774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45935.232140277774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45935.232140277774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45935.232140277774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45935.232140277774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45935.232140277774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45935.232140277774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45935.232140277774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45935.232140277774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45935.232140277774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45935.232140277774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45935.232140277774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45935.232140277774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45935.232140277774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45935.232140277774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45935.232140277774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45935.232140277774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45935.232140277774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45935.232140277774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45935.232140277774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45935.232140277774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45935.232140277774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45935.232140277774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45935.232140277774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45935.232140277774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45935.232140277774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45935.232140277774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45935.232140277774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45935.232140277774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45935.232140277774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45935.232140277774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45935.232140277774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45935.232140277774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45935.232140277774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45935.232140277774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45935.232140277774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45935.232140277774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45935.232140277774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45935.232140277774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45935.232140277774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45935.232140277774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45935.232140277774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45935.232140277774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45935.232140277774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45935.232140277774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45935.232140277774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45935.232140277774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45935.232140277774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45935.232140277774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45935.232140277774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45935.232140277774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45935.232140277774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45935.232140277774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45935.232140277774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45935.232140277774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45935.232140277774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45935.232140277774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45935.232140277774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45935.232140277774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45935.232140277774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45935.232140277774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45935.232140277774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45935.232140277774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45935.232140277774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45935.232140277774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45935.232140277774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45935.232140277774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45935.232140277774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45935.232140277774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45935.232140277774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45935.232140277774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45935.232140277774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45935.232140277774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45935.232140277774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45935.232140277774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45935.232140277774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45935.232140277774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45935.232140277774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45935.232140277774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45935.232140277774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45935.232140277774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45935.232140277774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45935.232140277774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45935.232140277774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45935.232140277774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45935.232140277774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45935.232140277774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45935.232140277774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45935.232140277774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45935.232140277774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45935.232140277774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45935.232140277774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45935.232140277774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45935.232140277774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45935.232140277774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45935.232140277774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45935.232140277774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45935.232140277774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45935.232140277774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45935.232140277774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45935.232140277774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45935.232140277774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45935.232140277774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45935.232140277774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45935.232140277774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45935.232140277774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45935.232140277774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45935.232140277774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45935.232140277774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45935.232140277774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45935.232140277774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45935.232140277774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45935.232140277774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45935.232140277774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45935.232140277774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45935.232140277774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45935.232140277774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45935.232140277774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45935.232140277774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45935.232140277774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45935.232140277774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45935.232140277774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45935.232140277774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45935.232140277774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45935.232140277774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45935.232140277774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45935.232140277774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45935.232140277774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45935.232140277774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45935.232140277774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45935.232140277774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45935.232140277774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45935.232140277774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45935.232140277774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45935.232140277774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45935.232140277774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45935.232140277774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45935.232140277774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45935.232140277774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45935.232140277774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45935.232140277774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45935.232140277774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45935.232140277774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45935.232140277774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45935.232140277774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45935.232140277774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45935.232140277774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45935.232140277774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45935.232140277774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45935.232140277774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45935.232140277774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45935.232140277774</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231.75142268517811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4.3418624999976601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39043</v>
      </c>
      <c r="F4" s="113">
        <v>45934.702430555553</v>
      </c>
      <c r="G4" s="114">
        <f ca="1">IFERROR(NOW()-F4,"")</f>
        <v>0.52970972222101409</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0.38630694444145774</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1</v>
      </c>
      <c r="D6" s="107" t="s">
        <v>34306</v>
      </c>
      <c r="E6" s="112" t="s">
        <v>38964</v>
      </c>
      <c r="F6" s="113">
        <v>45934.995312500003</v>
      </c>
      <c r="G6" s="114">
        <f ca="1">IFERROR(NOW()-F6,"")</f>
        <v>0.23682777777139563</v>
      </c>
      <c r="H6" s="113">
        <v>45934.989328703705</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25891</v>
      </c>
      <c r="E7" s="112" t="s">
        <v>38964</v>
      </c>
      <c r="F7" s="113">
        <v>45935.156944444447</v>
      </c>
      <c r="G7" s="114">
        <f ca="1">IFERROR(NOW()-F7,"")</f>
        <v>7.5195833327597938E-2</v>
      </c>
      <c r="H7" s="113">
        <v>45935.07104166667</v>
      </c>
      <c r="I7" s="110" t="str">
        <f>IFERROR(VLOOKUP(D7,DB!A:F,6,0),"")</f>
        <v>Generator-SG</v>
      </c>
      <c r="J7" s="110" t="str">
        <f>IFERROR(VLOOKUP(D7,DB!A:G,7,0),"")</f>
        <v>Good</v>
      </c>
      <c r="K7" s="115" t="s">
        <v>39068</v>
      </c>
      <c r="L7" s="107" t="str">
        <f>IFERROR(VLOOKUP(D7,DB!A:I,9,0),"")</f>
        <v>Latis</v>
      </c>
    </row>
    <row r="8" spans="1:16" ht="15" customHeight="1">
      <c r="A8" s="110" t="s">
        <v>39069</v>
      </c>
      <c r="B8" s="110" t="str">
        <f>IFERROR(VLOOKUP(D8,DB!A:K,11,0),"")</f>
        <v>R4</v>
      </c>
      <c r="C8" s="111">
        <v>1</v>
      </c>
      <c r="D8" s="107" t="s">
        <v>35912</v>
      </c>
      <c r="E8" s="112" t="s">
        <v>38964</v>
      </c>
      <c r="F8" s="113"/>
      <c r="G8" s="114">
        <f ca="1">IFERROR(NOW()-F8,"")</f>
        <v>45935.232140277774</v>
      </c>
      <c r="H8" s="113">
        <v>45935.157523148147</v>
      </c>
      <c r="I8" s="110" t="str">
        <f>IFERROR(VLOOKUP(D8,DB!A:F,6,0),"")</f>
        <v>Generator-SG</v>
      </c>
      <c r="J8" s="110" t="str">
        <f>IFERROR(VLOOKUP(D8,DB!A:G,7,0),"")</f>
        <v>Dead</v>
      </c>
      <c r="K8" s="115" t="s">
        <v>39070</v>
      </c>
      <c r="L8" s="107" t="str">
        <f>IFERROR(VLOOKUP(D8,DB!A:I,9,0),"")</f>
        <v>Latis</v>
      </c>
    </row>
    <row r="9" spans="1:16" ht="15" customHeight="1">
      <c r="A9" s="110"/>
      <c r="B9" s="110" t="str">
        <f>IFERROR(VLOOKUP(D9,DB!A:K,11,0),"")</f>
        <v/>
      </c>
      <c r="C9" s="111"/>
      <c r="D9" s="107"/>
      <c r="E9" s="112"/>
      <c r="F9" s="113"/>
      <c r="G9" s="114">
        <f ca="1">IFERROR(NOW()-F9,"")</f>
        <v>45935.232140277774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45935.232140277774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45935.232140277774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45935.232140277774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45935.232140277774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45935.232140277774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45935.232140277774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45935.232140277774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45935.232140277774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45935.232140277774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45935.232140277774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45935.232140277774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45935.232140277774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45935.232140277774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45935.232140277774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45935.232140277774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45935.232140277774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45935.232140277774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45935.232140277774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45935.232140277774</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43.400080092585995</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9.0432629629576695</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1</v>
      </c>
      <c r="D4" s="37" t="s">
        <v>35936</v>
      </c>
      <c r="E4" s="37" t="s">
        <v>38964</v>
      </c>
      <c r="F4" s="38">
        <v>45934.852303240739</v>
      </c>
      <c r="G4" s="39">
        <f ca="1">IFERROR(NOW()-F4,"-")</f>
        <v>0.37983703703503124</v>
      </c>
      <c r="H4" s="38">
        <v>45934.846458333333</v>
      </c>
      <c r="I4" s="37" t="str">
        <f>IFERROR(VLOOKUP(D4,DB!A:F,6,0),"")</f>
        <v>Generator-SG</v>
      </c>
      <c r="J4" s="37" t="str">
        <f>IFERROR(VLOOKUP(D4,DB!A:G,7,0),"")</f>
        <v>Vandalized</v>
      </c>
      <c r="K4" s="37" t="s">
        <v>39076</v>
      </c>
      <c r="L4" s="37" t="str">
        <f>IFERROR(VLOOKUP(D4,DB!A:I,9,0),"")</f>
        <v>Latis</v>
      </c>
      <c r="M4" s="136"/>
    </row>
    <row r="5" spans="1:13" ht="15">
      <c r="A5" s="37" t="s">
        <v>39077</v>
      </c>
      <c r="B5" s="37" t="str">
        <f>IFERROR(VLOOKUP(D5,DB!A:K,11,0),"")</f>
        <v>R5</v>
      </c>
      <c r="C5" s="37">
        <v>1</v>
      </c>
      <c r="D5" s="137" t="s">
        <v>35786</v>
      </c>
      <c r="E5" s="37" t="s">
        <v>38964</v>
      </c>
      <c r="F5" s="38">
        <v>45935.085520833331</v>
      </c>
      <c r="G5" s="39">
        <f ca="1">IFERROR(NOW()-F5,"-")</f>
        <v>0.14661944444378605</v>
      </c>
      <c r="H5" s="38">
        <v>45935.078923611109</v>
      </c>
      <c r="I5" s="37" t="str">
        <f>IFERROR(VLOOKUP(D5,DB!A:F,6,0),"")</f>
        <v>Generator-SG</v>
      </c>
      <c r="J5" s="37" t="str">
        <f>IFERROR(VLOOKUP(D5,DB!A:G,7,0),"")</f>
        <v>Vandalized</v>
      </c>
      <c r="K5" s="37" t="s">
        <v>39078</v>
      </c>
      <c r="L5" s="37" t="str">
        <f>IFERROR(VLOOKUP(D5,DB!A:I,9,0),"")</f>
        <v>Latis</v>
      </c>
      <c r="M5" s="136"/>
    </row>
    <row r="6" spans="1:13" ht="15">
      <c r="A6" s="37"/>
      <c r="B6" s="37" t="str">
        <f>IFERROR(VLOOKUP(D6,DB!A:K,11,0),"")</f>
        <v/>
      </c>
      <c r="C6" s="37"/>
      <c r="D6" s="37"/>
      <c r="E6" s="37"/>
      <c r="F6" s="38"/>
      <c r="G6" s="39">
        <f ca="1">IFERROR(NOW()-F6,"-")</f>
        <v>45935.232140277774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45935.232140277774</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45935.232140277774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45935.232140277774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45935.232140277774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45935.232140277774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45935.232140277774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45935.232140277774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45935.232140277774</v>
      </c>
      <c r="H14" s="38"/>
      <c r="I14" s="37" t="str">
        <f>IFERROR(VLOOKUP(D14,DB!A:F,6,0),"")</f>
        <v/>
      </c>
      <c r="J14" s="37" t="str">
        <f>IFERROR(VLOOKUP(D14,DB!A:G,7,0),"")</f>
        <v/>
      </c>
      <c r="K14" s="37"/>
      <c r="L14" s="37" t="str">
        <f>IFERROR(VLOOKUP(D14,DB!A:I,9,0),"")</f>
        <v/>
      </c>
      <c r="M14" s="136"/>
    </row>
    <row r="15" spans="1:13" ht="15">
      <c r="A15" s="92"/>
      <c r="B15" s="92" t="str">
        <f>IFERROR(VLOOKUP(D15,DB!A:K,11,0),"")</f>
        <v/>
      </c>
      <c r="C15" s="92"/>
      <c r="D15" s="92"/>
      <c r="E15" s="92"/>
      <c r="F15" s="134"/>
      <c r="G15" s="135">
        <f ca="1">IFERROR(NOW()-F15,"-")</f>
        <v>45935.232140277774</v>
      </c>
      <c r="H15" s="134"/>
      <c r="I15" s="92" t="str">
        <f>IFERROR(VLOOKUP(D15,DB!A:F,6,0),"")</f>
        <v/>
      </c>
      <c r="J15" s="92" t="str">
        <f>IFERROR(VLOOKUP(D15,DB!A:G,7,0),"")</f>
        <v/>
      </c>
      <c r="K15" s="92"/>
      <c r="L15" s="92" t="str">
        <f>IFERROR(VLOOKUP(D15,DB!A:I,9,0),"")</f>
        <v/>
      </c>
      <c r="M15" s="136"/>
    </row>
    <row r="16" spans="1:13" ht="15">
      <c r="A16" s="37"/>
      <c r="B16" s="37" t="str">
        <f>IFERROR(VLOOKUP(D16,DB!A:K,11,0),"")</f>
        <v/>
      </c>
      <c r="C16" s="37"/>
      <c r="D16" s="37"/>
      <c r="E16" s="37"/>
      <c r="F16" s="38"/>
      <c r="G16" s="39">
        <f ca="1">IFERROR(NOW()-F16,"-")</f>
        <v>45935.232140277774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45935.232140277774</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45935.232140277774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45935.232140277774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45935.232140277774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45935.232140277774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45935.232140277774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45935.232140277774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45935.232140277774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45935.232140277774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45935.232140277774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45935.232140277774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45935.232140277774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45935.232140277774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45935.232140277774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45935.232140277774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45935.232140277774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45935.232140277774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45935.232140277774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c r="E35" s="37"/>
      <c r="F35" s="38"/>
      <c r="G35" s="39">
        <f ca="1">IFERROR(NOW()-F35,"-")</f>
        <v>45935.232140277774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45935.232140277774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45935.232140277774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45935.232140277774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45935.232140277774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45935.232140277774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45935.232140277774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45935.232140277774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45935.232140277774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45935.232140277774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45935.232140277774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45935.232140277774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45935.232140277774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45935.232140277774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45935.232140277774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45935.232140277774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45935.232140277774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45935.232140277774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45935.232140277774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45935.232140277774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45935.232140277774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45935.232140277774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45935.232140277774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45935.232140277774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45935.232140277774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45935.232140277774</v>
      </c>
      <c r="H60" s="38"/>
      <c r="I60" s="37" t="str">
        <f>IFERROR(VLOOKUP(D60,DB!A:F,6,0),"")</f>
        <v/>
      </c>
      <c r="J60" s="37" t="str">
        <f>IFERROR(VLOOKUP(D60,DB!A:G,7,0),"")</f>
        <v/>
      </c>
      <c r="K60" s="37"/>
      <c r="L60" s="37" t="str">
        <f>IFERROR(VLOOKUP(D60,DB!A:I,9,0),"")</f>
        <v/>
      </c>
      <c r="M60" s="136"/>
    </row>
    <row r="61" spans="1:13" ht="15">
      <c r="A61" s="92"/>
      <c r="B61" s="92" t="str">
        <f>IFERROR(VLOOKUP(D61,DB!A:K,11,0),"")</f>
        <v/>
      </c>
      <c r="C61" s="92"/>
      <c r="D61" s="92"/>
      <c r="E61" s="92"/>
      <c r="F61" s="134"/>
      <c r="G61" s="135">
        <f ca="1">IFERROR(NOW()-F61,"-")</f>
        <v>45935.232140277774</v>
      </c>
      <c r="H61" s="134"/>
      <c r="I61" s="92" t="str">
        <f>IFERROR(VLOOKUP(D61,DB!A:F,6,0),"")</f>
        <v/>
      </c>
      <c r="J61" s="92" t="str">
        <f>IFERROR(VLOOKUP(D61,DB!A:G,7,0),"")</f>
        <v/>
      </c>
      <c r="K61" s="92"/>
      <c r="L61" s="92" t="str">
        <f>IFERROR(VLOOKUP(D61,DB!A:I,9,0),"")</f>
        <v/>
      </c>
      <c r="M61" s="136"/>
    </row>
    <row r="62" spans="1:13" ht="15">
      <c r="A62" s="92"/>
      <c r="B62" s="92" t="str">
        <f>IFERROR(VLOOKUP(D62,DB!A:K,11,0),"")</f>
        <v/>
      </c>
      <c r="C62" s="92"/>
      <c r="D62" s="92"/>
      <c r="E62" s="92"/>
      <c r="F62" s="134"/>
      <c r="G62" s="135">
        <f ca="1">IFERROR(NOW()-F62,"-")</f>
        <v>45935.232140277774</v>
      </c>
      <c r="H62" s="134"/>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45935.232140277774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45935.232140277774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45935.232140277774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45935.232140277774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45935.232140277774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45935.232140277774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45935.232140277774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45935.232140277774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45935.232140277774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45935.232140277774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45935.232140277774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45935.232140277774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45935.232140277774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45935.232140277774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45935.232140277774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45935.232140277774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45935.232140277774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45935.232140277774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45935.232140277774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45935.232140277774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45935.232140277774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45935.232140277774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45935.232140277774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45935.232140277774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45935.232140277774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45935.232140277774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45935.232140277774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45935.232140277774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45935.232140277774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45935.232140277774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45935.232140277774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45935.232140277774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45935.232140277774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45935.232140277774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45935.232140277774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45935.232140277774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45935.232140277774</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4"/>
      <c r="G100" s="135">
        <f ca="1">IFERROR(NOW()-F100,"-")</f>
        <v>45935.232140277774</v>
      </c>
      <c r="H100" s="134"/>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45935.232140277774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45935.232140277774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45935.232140277774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45935.232140277774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45935.232140277774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45935.232140277774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45935.232140277774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45935.232140277774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45935.232140277774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45935.232140277774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45935.232140277774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45935.232140277774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45935.232140277774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45935.232140277774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45935.232140277774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45935.232140277774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45935.232140277774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45935.232140277774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45935.232140277774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45935.232140277774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45935.232140277774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45935.232140277774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45935.232140277774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45935.232140277774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45935.232140277774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45935.232140277774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45935.232140277774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45935.232140277774</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45935.232140277774</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45935.232140277774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45935.232140277774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45935.232140277774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45935.232140277774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45935.232140277774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45935.232140277774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45935.232140277774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45935.232140277774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45935.232140277774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45935.232140277774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45935.232140277774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45935.232140277774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45935.232140277774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45935.232140277774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45935.232140277774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45935.232140277774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45935.232140277774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45935.232140277774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45935.232140277774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45935.232140277774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45935.232140277774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45935.232140277774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45935.232140277774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45935.232140277774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45935.232140277774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45935.232140277774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45935.232140277774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45935.232140277774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45935.232140277774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45935.232140277774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45935.232140277774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45935.232140277774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45935.232140277774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45935.232140277774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45935.232140277774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45935.232140277774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45935.232140277774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45935.232140277774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45935.232140277774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45935.232140277774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45935.232140277774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45935.232140277774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45935.232140277774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45935.232140277774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45935.232140277774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45935.232140277774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45935.232140277774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45935.232140277774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45935.232140277774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45935.232140277774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45935.232140277774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45935.232140277774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45935.232140277774</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45935.232140277774</v>
      </c>
      <c r="H183" s="134"/>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45933.880972222221</v>
      </c>
      <c r="G2" s="139">
        <f ca="1">IFERROR(NOW()-F2,"-")</f>
        <v>1.3511680555529892</v>
      </c>
      <c r="H2" s="140">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8.4592930555518251</v>
      </c>
      <c r="H3" s="140">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45934.942245370374</v>
      </c>
      <c r="G4" s="139">
        <f ca="1">IFERROR(NOW()-F4,"-")</f>
        <v>0.28989490740059409</v>
      </c>
      <c r="H4" s="140">
        <v>45934.470231481479</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37" t="str">
        <f>IFERROR(VLOOKUP(D5,DB!A:K,11,0),"")</f>
        <v>R6</v>
      </c>
      <c r="C5" s="137">
        <v>1</v>
      </c>
      <c r="D5" s="137" t="s">
        <v>33684</v>
      </c>
      <c r="E5" s="137" t="s">
        <v>38964</v>
      </c>
      <c r="F5" s="140">
        <v>45933.705324074072</v>
      </c>
      <c r="G5" s="139">
        <f ca="1">IFERROR(NOW()-F5,"-")</f>
        <v>1.5268162037027651</v>
      </c>
      <c r="H5" s="140">
        <v>45933.228229166663</v>
      </c>
      <c r="I5" s="137" t="str">
        <f>IFERROR(VLOOKUP(D5,DB!A:F,6,0),"")</f>
        <v>SCECO</v>
      </c>
      <c r="J5" s="137" t="str">
        <f>IFERROR(VLOOKUP(D5,DB!A:G,7,0),"")</f>
        <v>Weak</v>
      </c>
      <c r="K5" s="137" t="s">
        <v>39085</v>
      </c>
      <c r="L5" s="137" t="str">
        <f>IFERROR(VLOOKUP(D5,DB!A:I,9,0),"")</f>
        <v>Latis</v>
      </c>
    </row>
    <row r="6" spans="1:16383" ht="31.5" customHeight="1">
      <c r="A6" s="121"/>
      <c r="B6" s="137" t="str">
        <f>IFERROR(VLOOKUP(D6,DB!A:K,11,0),"")</f>
        <v/>
      </c>
      <c r="C6" s="137"/>
      <c r="D6" s="137"/>
      <c r="E6" s="137"/>
      <c r="F6" s="137"/>
      <c r="G6" s="137">
        <f ca="1">IFERROR(NOW()-F6,"-")</f>
        <v>45935.232140277774</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45935.232140277774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45935.232140277774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45935.232140277774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45935.232140277774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45935.232140277774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45935.232140277774</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45935.232140277774</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45935.232140277774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45935.232140277774</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45935.232140277774</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45935.232140277774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45935.232140277774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45935.232140277774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45935.232140277774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45935.232140277774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45935.232140277774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45935.232140277774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45935.232140277774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45935.232140277774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45935.232140277774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45935.232140277774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45935.232140277774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45935.232140277774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45935.232140277774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45935.232140277774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45935.232140277774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45935.232140277774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45935.232140277774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45935.232140277774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45935.232140277774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45935.232140277774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45935.232140277774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45935.232140277774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45935.232140277774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45935.232140277774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45935.232140277774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45935.232140277774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45935.232140277774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45935.232140277774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45935.232140277774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45935.232140277774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45935.232140277774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45935.232140277774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45935.232140277774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45935.232140277774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45935.232140277774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45935.232140277774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45935.232140277774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45935.232140277774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45935.232140277774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45935.232140277774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45935.232140277774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45935.232140277774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45935.232140277774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45935.232140277774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45935.232140277774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45935.232140277774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45935.232140277774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45935.232140277774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45935.232140277774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45935.232140277774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45935.232140277774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45935.232140277774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45935.232140277774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45935.232140277774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45935.232140277774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45935.232140277774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45935.232140277774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45935.232140277774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45935.232140277774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45935.232140277774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45935.232140277774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45935.232140277774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45935.232140277774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45935.232140277774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45935.232140277774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45935.232140277774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45935.232140277774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45935.232140277774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45935.232140277774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45935.232140277774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45935.232140277774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45935.232140277774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45935.232140277774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45935.232140277774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45935.232140277774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45935.232140277774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45935.232140277774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45935.232140277774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45935.232140277774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45935.232140277774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45935.232140277774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45935.232140277774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45935.232140277774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45935.232140277774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45935.232140277774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45935.232140277774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45935.232140277774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45935.232140277774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45935.232140277774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45935.232140277774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45935.232140277774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45935.232140277774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45935.232140277774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45935.232140277774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45935.232140277774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45935.232140277774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45935.232140277774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45935.232140277774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45935.232140277774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45935.232140277774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45935.232140277774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45935.232140277774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45935.232140277774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45935.232140277774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45935.232140277774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45935.232140277774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45935.232140277774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45935.232140277774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45935.232140277774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45935.232140277774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45935.232140277774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45935.232140277774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45935.232140277774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45935.232140277774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45935.232140277774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45935.232140277774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45935.232140277774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45935.232140277774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45935.232140277774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45935.232140277774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45935.232140277774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45935.232140277774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45935.232140277774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45935.232140277774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45935.232140277774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45935.232140277774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45935.232140277774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45935.232140277774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45935.232140277774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45935.232140277774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45935.232140277774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45935.232140277774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45935.232140277774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45935.232140277774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45935.232140277774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45935.232140277774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45935.232140277774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45935.232140277774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45935.232140277774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45935.232140277774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45935.232140277774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45935.232140277774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45935.232140277774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45935.232140277774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45935.232140277774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45935.232140277774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45935.232140277774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45935.232140277774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45935.232140277774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45935.232140277774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45935.232140277774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45935.232140277774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45935.232140277774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45935.232140277774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45935.232140277774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45935.232140277774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45935.232140277774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45935.232140277774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45935.232140277774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45935.232140277774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45935.232140277774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45935.232140277774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45935.232140277774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45935.232140277774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45935.232140277774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45935.232140277774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45935.232140277774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45935.232140277774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45935.232140277774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45935.232140277774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45935.232140277774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45935.232140277774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45935.232140277774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45935.232140277774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45935.232140277774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45935.232140277774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45935.232140277774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45935.232140277774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45935.232140277774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45935.232140277774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45935.232140277774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45935.232140277774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45935.232140277774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45935.232140277774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45935.232140277774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45935.232140277774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45935.232140277774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45935.232140277774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45935.232140277774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45935.232140277774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45935.232140277774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45935.232140277774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45935.232140277774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45935.232140277774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45935.232140277774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45935.232140277774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45935.232140277774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45935.232140277774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45935.232140277774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45935.232140277774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45935.232140277774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45935.232140277774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45935.232140277774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45935.232140277774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45935.232140277774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45935.232140277774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45935.232140277774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45935.232140277774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45935.232140277774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45935.232140277774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45935.232140277774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45935.232140277774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45935.232140277774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45935.232140277774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45935.232140277774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45935.232140277774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45935.232140277774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45935.232140277774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45935.232140277774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45935.232140277774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45935.232140277774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45935.232140277774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45935.232140277774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45935.232140277774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45935.232140277774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45935.232140277774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45935.232140277774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45935.232140277774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45935.232140277774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45935.232140277774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45935.232140277774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45935.232140277774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45935.232140277774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45935.232140277774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45935.232140277774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45935.232140277774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45935.232140277774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45935.232140277774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45935.232140277774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45935.232140277774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45935.232140277774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45935.232140277774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45935.232140277774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45935.232140277774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45935.232140277774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45935.232140277774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45935.232140277774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45935.232140277774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45935.232140277774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45935.232140277774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45935.232140277774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45935.232140277774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45935.232140277774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45935.232140277774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45935.232140277774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45935.232140277774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45935.232140277774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45935.232140277774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45935.232140277774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45935.232140277774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45935.232140277774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45935.232140277774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45935.232140277774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45935.232140277774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45935.232140277774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45935.232140277774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45935.232140277774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45935.232140277774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45935.232140277774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45935.232140277774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45935.232140277774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45935.232140277774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45935.232140277774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45935.232140277774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45935.232140277774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45935.232140277774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45935.232140277774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45935.232140277774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45935.232140277774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45935.232140277774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45935.232140277774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45935.232140277774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45935.232140277774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45935.232140277774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45935.232140277774</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2025-10-05T02:35:35Z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