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98" documentId="13_ncr:1_{F6CB121F-512D-4AA6-A0C1-0FB36C537598}" xr6:coauthVersionLast="47" xr6:coauthVersionMax="47" xr10:uidLastSave="{07185CEB-CA9E-43DE-9089-E9B18D3FBF3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<sst xmlns="http://schemas.openxmlformats.org/spreadsheetml/2006/main" count="178590" uniqueCount="39078">
  <si>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</si>
  <si>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</si>
  <si>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</si>
  <si>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</si>
  <si>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</si>
  <si>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</si>
  <si>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</si>
  <si>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</si>
  <si>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</si>
  <si>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</si>
  <si>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</si>
  <si>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</si>
  <si>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</si>
  <si>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</si>
  <si>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</si>
  <si>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</si>
  <si>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</si>
  <si>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</si>
  <si>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</si>
  <si>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</si>
  <si>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</si>
  <si>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</si>
  <si>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</si>
  <si>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</si>
  <si>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</si>
  <si>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</si>
  <si>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</si>
  <si>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</si>
  <si>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</si>
  <si>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</si>
  <si>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</si>
  <si>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</si>
  <si>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</si>
  <si>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</si>
  <si>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</si>
  <si>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</si>
  <si>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</si>
  <si>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</si>
  <si>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</si>
  <si>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</si>
  <si>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</si>
  <si>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</si>
  <si>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</si>
  <si>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</si>
  <si>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</si>
  <si>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</si>
  <si>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</si>
  <si>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</si>
  <si>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</si>
  <si>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</si>
  <si>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</si>
  <si>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</si>
  <si>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</si>
  <si>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</si>
  <si>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</si>
  <si>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</si>
  <si>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</si>
  <si>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</si>
  <si>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</si>
  <si>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</si>
  <si>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</si>
  <si>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</si>
  <si>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</si>
  <si>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</si>
  <si>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</si>
  <si>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</si>
  <si>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</si>
  <si>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</si>
  <si>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</si>
  <si>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</si>
  <si>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</si>
  <si>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</si>
  <si>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</si>
  <si>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</si>
  <si>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</si>
  <si>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</si>
  <si>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</si>
  <si>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</si>
  <si>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</si>
  <si>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</si>
  <si>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</si>
  <si>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</si>
  <si>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</si>
  <si>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</si>
  <si>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</si>
  <si>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</si>
  <si>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</si>
  <si>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</si>
  <si>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</si>
  <si>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</si>
  <si>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</si>
  <si>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</si>
  <si>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</si>
  <si>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</si>
  <si>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</si>
  <si>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</si>
  <si>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</si>
  <si>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</si>
  <si>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</si>
  <si>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</si>
  <si>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</si>
  <si>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</si>
  <si>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</si>
  <si>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</si>
  <si>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</si>
  <si>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</si>
  <si>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</si>
  <si>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</si>
  <si>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</si>
  <si>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</si>
  <si>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</si>
  <si>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</si>
  <si>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</si>
  <si>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</si>
  <si>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</si>
  <si>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</si>
  <si>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</si>
  <si>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</si>
  <si>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</si>
  <si>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</si>
  <si>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</si>
  <si>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</si>
  <si>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</si>
  <si>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</si>
  <si>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</si>
  <si>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</si>
  <si>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</si>
  <si>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</si>
  <si>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</si>
  <si>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</si>
  <si>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</si>
  <si>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</si>
  <si>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</si>
  <si>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</si>
  <si>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</si>
  <si>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</si>
  <si>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</si>
  <si>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</si>
  <si>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</si>
  <si>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</si>
  <si>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</si>
  <si>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</si>
  <si>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</si>
  <si>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</si>
  <si>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</si>
  <si>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</si>
  <si>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</si>
  <si>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</si>
  <si>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</si>
  <si>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</si>
  <si>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</si>
  <si>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</si>
  <si>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</si>
  <si>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</si>
  <si>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</si>
  <si>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</si>
  <si>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</si>
  <si>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</si>
  <si>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</si>
  <si>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</si>
  <si>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</si>
  <si>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</si>
  <si>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</si>
  <si>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</si>
  <si>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</si>
  <si>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</si>
  <si>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</si>
  <si>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</si>
  <si>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</si>
  <si>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</si>
  <si>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</si>
  <si>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</si>
  <si>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</si>
  <si>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</si>
  <si>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</si>
  <si>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</si>
  <si>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</si>
  <si>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</si>
  <si>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</si>
  <si>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</si>
  <si>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</si>
  <si>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</si>
  <si>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</si>
  <si>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</si>
  <si>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</si>
  <si>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</si>
  <si>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</si>
  <si>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</si>
  <si>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</si>
  <si>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</si>
  <si>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</si>
  <si>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</si>
  <si>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</si>
  <si>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</si>
  <si>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</si>
  <si>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</si>
  <si>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</si>
  <si>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</si>
  <si>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</si>
  <si>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</si>
  <si>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</si>
  <si>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</si>
  <si>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</si>
  <si>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</si>
  <si>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</si>
  <si>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</si>
  <si>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</si>
  <si>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</si>
  <si>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</si>
  <si>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</si>
  <si>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</si>
  <si>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</si>
  <si>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</si>
  <si>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</si>
  <si>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</si>
  <si>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</si>
  <si>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</si>
  <si>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</si>
  <si>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</si>
  <si>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</si>
  <si>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</si>
  <si>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</si>
  <si>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</si>
  <si>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</si>
  <si>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</si>
  <si>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</si>
  <si>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</si>
  <si>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</si>
  <si>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</si>
  <si>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</si>
  <si>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</si>
  <si>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</si>
  <si>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</si>
  <si>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</si>
  <si>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</si>
  <si>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</si>
  <si>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</si>
  <si>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</si>
  <si>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</si>
  <si>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</si>
  <si>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</si>
  <si>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</si>
  <si>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</si>
  <si>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</si>
  <si>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</si>
  <si>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</si>
  <si>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</si>
  <si>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</si>
  <si>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</si>
  <si>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</si>
  <si>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</si>
  <si>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</si>
  <si>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</si>
  <si>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</si>
  <si>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</si>
  <si>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</si>
  <si>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</si>
  <si>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</si>
  <si>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</si>
  <si>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</si>
  <si>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</si>
  <si>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</si>
  <si>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</si>
  <si>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</si>
  <si>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</si>
  <si>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</si>
  <si>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</si>
  <si>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</si>
  <si>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</si>
  <si>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</si>
  <si>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</si>
  <si>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</si>
  <si>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</si>
  <si>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</si>
  <si>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</si>
  <si>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</si>
  <si>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</si>
  <si>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</si>
  <si>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</si>
  <si>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</si>
  <si>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</si>
  <si>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</si>
  <si>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</si>
  <si>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</si>
  <si>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</si>
  <si>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</si>
  <si>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</si>
  <si>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</si>
  <si>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</si>
  <si>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</si>
  <si>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</si>
  <si>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</si>
  <si>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</si>
  <si>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</si>
  <si>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</si>
  <si>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</si>
  <si>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</si>
  <si>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</si>
  <si>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</si>
  <si>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</si>
  <si>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</si>
  <si>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</si>
  <si>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</si>
  <si>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</si>
  <si>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</si>
  <si>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</si>
  <si>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</si>
  <si>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</si>
  <si>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</si>
  <si>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</si>
  <si>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</si>
  <si>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</si>
  <si>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</si>
  <si>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</si>
  <si>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</si>
  <si>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</si>
  <si>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</si>
  <si>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</si>
  <si>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</si>
  <si>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</si>
  <si>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</si>
  <si>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</si>
  <si>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</si>
  <si>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</si>
  <si>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</si>
  <si>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</si>
  <si>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</si>
  <si>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</si>
  <si>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</si>
  <si>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</si>
  <si>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</si>
  <si>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</si>
  <si>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</si>
  <si>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</si>
  <si>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</si>
  <si>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</si>
  <si>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</si>
  <si>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</si>
  <si>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</si>
  <si>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</si>
  <si>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</si>
  <si>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</si>
  <si>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</si>
  <si>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</si>
  <si>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</si>
  <si>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</si>
  <si>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</si>
  <si>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</si>
  <si>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</si>
  <si>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</si>
  <si>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</si>
  <si>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</si>
  <si>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</si>
  <si>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</si>
  <si>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</si>
  <si>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</si>
  <si>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</si>
  <si>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</si>
  <si>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</si>
  <si>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</si>
  <si>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</si>
  <si>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</si>
  <si>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</si>
  <si>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</si>
  <si>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</si>
  <si>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</si>
  <si>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</si>
  <si>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</si>
  <si>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</si>
  <si>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</si>
  <si>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</si>
  <si>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</si>
  <si>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</si>
  <si>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</si>
  <si>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</si>
  <si>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</si>
  <si>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</si>
  <si>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</si>
  <si>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</si>
  <si>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</si>
  <si>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</si>
  <si>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</si>
  <si>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</si>
  <si>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</si>
  <si>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</si>
  <si>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</si>
  <si>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</si>
  <si>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</si>
  <si>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</si>
  <si>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</si>
  <si>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</si>
  <si>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</si>
  <si>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</si>
  <si>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</si>
  <si>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</si>
  <si>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</si>
  <si>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</si>
  <si>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</si>
  <si>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</si>
  <si>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</si>
  <si>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</si>
  <si>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</si>
  <si>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</si>
  <si>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</si>
  <si>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</si>
  <si>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</si>
  <si>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</si>
  <si>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</si>
  <si>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</si>
  <si>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</si>
  <si>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</si>
  <si>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</si>
  <si>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</si>
  <si>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</si>
  <si>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</si>
  <si>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</si>
  <si>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</si>
  <si>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</si>
  <si>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</si>
  <si>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</si>
  <si>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</si>
  <si>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</si>
  <si>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</si>
  <si>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</si>
  <si>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</si>
  <si>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</si>
  <si>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</si>
  <si>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</si>
  <si>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</si>
  <si>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</si>
  <si>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</si>
  <si>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</si>
  <si>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</si>
  <si>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</si>
  <si>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</si>
  <si>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</si>
  <si>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</si>
  <si>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</si>
  <si>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</si>
  <si>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</si>
  <si>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</si>
  <si>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</si>
  <si>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</si>
  <si>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</si>
  <si>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</si>
  <si>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</si>
  <si>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</si>
  <si>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</si>
  <si>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</si>
  <si>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</si>
  <si>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</si>
  <si>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</si>
  <si>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</si>
  <si>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</si>
  <si>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</si>
  <si>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</si>
  <si>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</si>
  <si>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</si>
  <si>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</si>
  <si>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</si>
  <si>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</si>
  <si>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</si>
  <si>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</si>
  <si>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</si>
  <si>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</si>
  <si>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</si>
  <si>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</si>
  <si>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</si>
  <si>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</si>
  <si>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</si>
  <si>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</si>
  <si>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</si>
  <si>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</si>
  <si>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</si>
  <si>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</si>
  <si>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</si>
  <si>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</si>
  <si>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</si>
  <si>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</si>
  <si>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</si>
  <si>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</si>
  <si>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</si>
  <si>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</si>
  <si>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</si>
  <si>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</si>
  <si>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</si>
  <si>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</si>
  <si>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</si>
  <si>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</si>
  <si>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</si>
  <si>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</si>
  <si>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</si>
  <si>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</si>
  <si>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</si>
  <si>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</si>
  <si>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</si>
  <si>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</si>
  <si>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</si>
  <si>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</si>
  <si>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</si>
  <si>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</si>
  <si>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</si>
  <si>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</si>
  <si>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</si>
  <si>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</si>
  <si>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</si>
  <si>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</si>
  <si>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</si>
  <si>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</si>
  <si>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</si>
  <si>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</si>
  <si>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</si>
  <si>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</si>
  <si>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</si>
  <si>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</si>
  <si>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</si>
  <si>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</si>
  <si>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</si>
  <si>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</si>
  <si>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</si>
  <si>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</si>
  <si>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</si>
  <si>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</si>
  <si>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</si>
  <si>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</si>
  <si>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</si>
  <si>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</si>
  <si>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</si>
  <si>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</si>
  <si>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</si>
  <si>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</si>
  <si>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</si>
  <si>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</si>
  <si>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</si>
  <si>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</si>
  <si>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</si>
  <si>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</si>
  <si>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</si>
  <si>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</si>
  <si>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</si>
  <si>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</si>
  <si>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</si>
  <si>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</si>
  <si>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</si>
  <si>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</si>
  <si>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</si>
  <si>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</si>
  <si>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</si>
  <si>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</si>
  <si>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</si>
  <si>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</si>
  <si>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</si>
  <si>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</si>
  <si>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</si>
  <si>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</si>
  <si>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</si>
  <si>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</si>
  <si>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</si>
  <si>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</si>
  <si>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</si>
  <si>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</si>
  <si>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</si>
  <si>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</si>
  <si>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</si>
  <si>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</si>
  <si>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</si>
  <si>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</si>
  <si>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</si>
  <si>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</si>
  <si>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</si>
  <si>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</si>
  <si>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</si>
  <si>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</si>
  <si>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</si>
  <si>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</si>
  <si>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</si>
  <si>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</si>
  <si>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</si>
  <si>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</si>
  <si>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</si>
  <si>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</si>
  <si>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</si>
  <si>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</si>
  <si>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</si>
  <si>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</si>
  <si>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</si>
  <si>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</si>
  <si>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</si>
  <si>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</si>
  <si>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</si>
  <si>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</si>
  <si>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</si>
  <si>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</si>
  <si>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</si>
  <si>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</si>
  <si>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</si>
  <si>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</si>
  <si>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</si>
  <si>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</si>
  <si>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</si>
  <si>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</si>
  <si>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</si>
  <si>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</si>
  <si>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</si>
  <si>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</si>
  <si>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</si>
  <si>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</si>
  <si>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</si>
  <si>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</si>
  <si>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</si>
  <si>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</si>
  <si>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</si>
  <si>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</si>
  <si>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</si>
  <si>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</si>
  <si>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</si>
  <si>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</si>
  <si>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</si>
  <si>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</si>
  <si>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</si>
  <si>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</si>
  <si>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</si>
  <si>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</si>
  <si>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</si>
  <si>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</si>
  <si>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</si>
  <si>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</si>
  <si>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</si>
  <si>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</si>
  <si>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</si>
  <si>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</si>
  <si>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</si>
  <si>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</si>
  <si>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</si>
  <si>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</si>
  <si>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</si>
  <si>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</si>
  <si>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</si>
  <si>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</si>
  <si>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</si>
  <si>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</si>
  <si>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</si>
  <si>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</si>
  <si>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</si>
  <si>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</si>
  <si>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</si>
  <si>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</si>
  <si>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</si>
  <si>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</si>
  <si>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</si>
  <si>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</si>
  <si>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</si>
  <si>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</si>
  <si>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</si>
  <si>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</si>
  <si>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</si>
  <si>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</si>
  <si>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</si>
  <si>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</si>
  <si>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</si>
  <si>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</si>
  <si>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</si>
  <si>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</si>
  <si>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</si>
  <si>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</si>
  <si>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</si>
  <si>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</si>
  <si>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</si>
  <si>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</si>
  <si>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</si>
  <si>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</si>
  <si>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</si>
  <si>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</si>
  <si>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</si>
  <si>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</si>
  <si>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</si>
  <si>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</si>
  <si>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</si>
  <si>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</si>
  <si>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</si>
  <si>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</si>
  <si>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</si>
  <si>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</si>
  <si>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</si>
  <si>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</si>
  <si>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</si>
  <si>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</si>
  <si>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</si>
  <si>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</si>
  <si>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</si>
  <si>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</si>
  <si>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</si>
  <si>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</si>
  <si>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</si>
  <si>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</si>
  <si>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</si>
  <si>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</si>
  <si>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</si>
  <si>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</si>
  <si>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</si>
  <si>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</si>
  <si>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</si>
  <si>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</si>
  <si>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</si>
  <si>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</si>
  <si>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</si>
  <si>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</si>
  <si>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</si>
  <si>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</si>
  <si>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</si>
  <si>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</si>
  <si>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</si>
  <si>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</si>
  <si>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</si>
  <si>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</si>
  <si>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</si>
  <si>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</si>
  <si>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</si>
  <si>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</si>
  <si>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</si>
  <si>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</si>
  <si>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</si>
  <si>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</si>
  <si>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</si>
  <si>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</si>
  <si>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</si>
  <si>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</si>
  <si>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</si>
  <si>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</si>
  <si>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</si>
  <si>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</si>
  <si>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</si>
  <si>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</si>
  <si>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</si>
  <si>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</si>
  <si>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</si>
  <si>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</si>
  <si>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</si>
  <si>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</si>
  <si>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</si>
  <si>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</si>
  <si>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</si>
  <si>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</si>
  <si>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</si>
  <si>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</si>
  <si>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</si>
  <si>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</si>
  <si>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</si>
  <si>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</si>
  <si>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</si>
  <si>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</si>
  <si>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</si>
  <si>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</si>
  <si>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</si>
  <si>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</si>
  <si>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</si>
  <si>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</si>
  <si>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</si>
  <si>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</si>
  <si>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</si>
  <si>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</si>
  <si>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</si>
  <si>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</si>
  <si>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</si>
  <si>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</si>
  <si>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</si>
  <si>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</si>
  <si>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</si>
  <si>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</si>
  <si>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</si>
  <si>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</si>
  <si>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</si>
  <si>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</si>
  <si>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</si>
  <si>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</si>
  <si>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</si>
  <si>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</si>
  <si>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</si>
  <si>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</si>
  <si>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</si>
  <si>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</si>
  <si>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</si>
  <si>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</si>
  <si>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</si>
  <si>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</si>
  <si>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</si>
  <si>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</si>
  <si>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</si>
  <si>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</si>
  <si>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</si>
  <si>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</si>
  <si>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</si>
  <si>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</si>
  <si>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</si>
  <si>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</si>
  <si>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</si>
  <si>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</si>
  <si>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</si>
  <si>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</si>
  <si>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</si>
  <si>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</si>
  <si>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</si>
  <si>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</si>
  <si>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</si>
  <si>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</si>
  <si>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</si>
  <si>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</si>
  <si>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</si>
  <si>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</si>
  <si>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</si>
  <si>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</si>
  <si>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</si>
  <si>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</si>
  <si>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</si>
  <si>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</si>
  <si>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</si>
  <si>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</si>
  <si>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</si>
  <si>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</si>
  <si>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</si>
  <si>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</si>
  <si>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</si>
  <si>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</si>
  <si>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</si>
  <si>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</si>
  <si>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</si>
  <si>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</si>
  <si>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</si>
  <si>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</si>
  <si>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</si>
  <si>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</si>
  <si>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</si>
  <si>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</si>
  <si>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</si>
  <si>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</si>
  <si>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</si>
  <si>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</si>
  <si>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</si>
  <si>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</si>
  <si>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</si>
  <si>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</si>
  <si>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</si>
  <si>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</si>
  <si>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</si>
  <si>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</si>
  <si>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</si>
  <si>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</si>
  <si>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</si>
  <si>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</si>
  <si>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</si>
  <si>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</si>
  <si>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</si>
  <si>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</si>
  <si>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</si>
  <si>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</si>
  <si>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</si>
  <si>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</si>
  <si>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</si>
  <si>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</si>
  <si>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</si>
  <si>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</si>
  <si>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</si>
  <si>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</si>
  <si>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</si>
  <si>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</si>
  <si>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</si>
  <si>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</si>
  <si>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</si>
  <si>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</si>
  <si>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</si>
  <si>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</si>
  <si>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</si>
  <si>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</si>
  <si>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</si>
  <si>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</si>
  <si>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</si>
  <si>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</si>
  <si>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</si>
  <si>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</si>
  <si>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</si>
  <si>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</si>
  <si>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</si>
  <si>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</si>
  <si>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</si>
  <si>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</si>
  <si>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</si>
  <si>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</si>
  <si>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</si>
  <si>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</si>
  <si>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</si>
  <si>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</si>
  <si>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</si>
  <si>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</si>
  <si>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</si>
  <si>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</si>
  <si>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</si>
  <si>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</si>
  <si>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</si>
  <si>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</si>
  <si>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</si>
  <si>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</si>
  <si>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</si>
  <si>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</si>
  <si>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</si>
  <si>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</si>
  <si>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</si>
  <si>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</si>
  <si>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</si>
  <si>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</si>
  <si>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</si>
  <si>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</si>
  <si>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</si>
  <si>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</si>
  <si>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</si>
  <si>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</si>
  <si>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</si>
  <si>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</si>
  <si>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</si>
  <si>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</si>
  <si>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</si>
  <si>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</si>
  <si>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</si>
  <si>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</si>
  <si>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</si>
  <si>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</si>
  <si>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</si>
  <si>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</si>
  <si>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</si>
  <si>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</si>
  <si>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</si>
  <si>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</si>
  <si>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</si>
  <si>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</si>
  <si>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</si>
  <si>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</si>
  <si>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</si>
  <si>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</si>
  <si>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</si>
  <si>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</si>
  <si>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</si>
  <si>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</si>
  <si>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</si>
  <si>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</si>
  <si>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</si>
  <si>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</si>
  <si>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</si>
  <si>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</si>
  <si>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</si>
  <si>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</si>
  <si>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</si>
  <si>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</si>
  <si>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</si>
  <si>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</si>
  <si>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</si>
  <si>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</si>
  <si>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</si>
  <si>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</si>
  <si>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</si>
  <si>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</si>
  <si>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</si>
  <si>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</si>
  <si>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</si>
  <si>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</si>
  <si>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</si>
  <si>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</si>
  <si>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</si>
  <si>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</si>
  <si>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</si>
  <si>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</si>
  <si>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</si>
  <si>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</si>
  <si>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</si>
  <si>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</si>
  <si>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</si>
  <si>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</si>
  <si>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</si>
  <si>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</si>
  <si>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</si>
  <si>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</si>
  <si>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</si>
  <si>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</si>
  <si>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</si>
  <si>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</si>
  <si>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</si>
  <si>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</si>
  <si>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</si>
  <si>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</si>
  <si>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</si>
  <si>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</si>
  <si>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</si>
  <si>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</si>
  <si>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</si>
  <si>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</si>
  <si>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</si>
  <si>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</si>
  <si>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</si>
  <si>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</si>
  <si>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</si>
  <si>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</si>
  <si>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</si>
  <si>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</si>
  <si>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</si>
  <si>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</si>
  <si>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</si>
  <si>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</si>
  <si>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</si>
  <si>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</si>
  <si>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</si>
  <si>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</si>
  <si>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</si>
  <si>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</si>
  <si>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</si>
  <si>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</si>
  <si>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</si>
  <si>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</si>
  <si>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</si>
  <si>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</si>
  <si>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</si>
  <si>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</si>
  <si>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</si>
  <si>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</si>
  <si>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</si>
  <si>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</si>
  <si>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</si>
  <si>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</si>
  <si>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</si>
  <si>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</si>
  <si>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</si>
  <si>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</si>
  <si>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</si>
  <si>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</si>
  <si>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</si>
  <si>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</si>
  <si>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</si>
  <si>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</si>
  <si>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</si>
  <si>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</si>
  <si>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</si>
  <si>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</si>
  <si>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</si>
  <si>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</si>
  <si>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</si>
  <si>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</si>
  <si>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</si>
  <si>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</si>
  <si>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</si>
  <si>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</si>
  <si>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</si>
  <si>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</si>
  <si>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</si>
  <si>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</si>
  <si>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</si>
  <si>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</si>
  <si>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</si>
  <si>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</si>
  <si>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</si>
  <si>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</si>
  <si>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</si>
  <si>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</si>
  <si>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</si>
  <si>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</si>
  <si>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</si>
  <si>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</si>
  <si>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</si>
  <si>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</si>
  <si>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</si>
  <si>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</si>
  <si>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</si>
  <si>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</si>
  <si>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</si>
  <si>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</si>
  <si>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</si>
  <si>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</si>
  <si>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</si>
  <si>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</si>
  <si>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</si>
  <si>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</si>
  <si>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</si>
  <si>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</si>
  <si>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</si>
  <si>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</si>
  <si>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</si>
  <si>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</si>
  <si>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</si>
  <si>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</si>
  <si>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</si>
  <si>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</si>
  <si>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</si>
  <si>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</si>
  <si>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</si>
  <si>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</si>
  <si>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</si>
  <si>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</si>
  <si>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</si>
  <si>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</si>
  <si>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</si>
  <si>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</si>
  <si>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</si>
  <si>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</si>
  <si>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</si>
  <si>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</si>
  <si>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</si>
  <si>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</si>
  <si>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</si>
  <si>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</si>
  <si>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</si>
  <si>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</si>
  <si>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</si>
  <si>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</si>
  <si>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</si>
  <si>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</si>
  <si>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</si>
  <si>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</si>
  <si>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</si>
  <si>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</si>
  <si>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</si>
  <si>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</si>
  <si>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</si>
  <si>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</si>
  <si>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</si>
  <si>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</si>
  <si>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</si>
  <si>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</si>
  <si>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</si>
  <si>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</si>
  <si>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</si>
  <si>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</si>
  <si>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</si>
  <si>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</si>
  <si>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</si>
  <si>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</si>
  <si>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</si>
  <si>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</si>
  <si>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</si>
  <si>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</si>
  <si>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</si>
  <si>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</si>
  <si>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</si>
  <si>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</si>
  <si>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</si>
  <si>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</si>
  <si>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</si>
  <si>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</si>
  <si>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</si>
  <si>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</si>
  <si>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</si>
  <si>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</si>
  <si>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</si>
  <si>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</si>
  <si>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</si>
  <si>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</si>
  <si>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</si>
  <si>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</si>
  <si>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</si>
  <si>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</si>
  <si>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</si>
  <si>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</si>
  <si>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</si>
  <si>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</si>
  <si>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</si>
  <si>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</si>
  <si>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</si>
  <si>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</si>
  <si>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</si>
  <si>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</si>
  <si>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</si>
  <si>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</si>
  <si>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</si>
  <si>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</si>
  <si>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</si>
  <si>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</si>
  <si>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</si>
  <si>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</si>
  <si>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</si>
  <si>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</si>
  <si>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</si>
  <si>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</si>
  <si>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</si>
  <si>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</si>
  <si>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</si>
  <si>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</si>
  <si>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</si>
  <si>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</si>
  <si>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</si>
  <si>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</si>
  <si>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</si>
  <si>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</si>
  <si>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</si>
  <si>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</si>
  <si>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</si>
  <si>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</si>
  <si>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</si>
  <si>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</si>
  <si>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</si>
  <si>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</si>
  <si>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</si>
  <si>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</si>
  <si>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</si>
  <si>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</si>
  <si>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</si>
  <si>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</si>
  <si>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</si>
  <si>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</si>
  <si>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</si>
  <si>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</si>
  <si>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</si>
  <si>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</si>
  <si>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</si>
  <si>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</si>
  <si>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</si>
  <si>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</si>
  <si>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</si>
  <si>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</si>
  <si>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</si>
  <si>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</si>
  <si>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</si>
  <si>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</si>
  <si>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</si>
  <si>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</si>
  <si>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</si>
  <si>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</si>
  <si>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</si>
  <si>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</si>
  <si>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</si>
  <si>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</si>
  <si>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</si>
  <si>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</si>
  <si>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</si>
  <si>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</si>
  <si>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</si>
  <si>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</si>
  <si>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</si>
  <si>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</si>
  <si>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</si>
  <si>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</si>
  <si>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</si>
  <si>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</si>
  <si>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</si>
  <si>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</si>
  <si>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</si>
  <si>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</si>
  <si>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</si>
  <si>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</si>
  <si>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</si>
  <si>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</si>
  <si>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</si>
  <si>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</si>
  <si>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</si>
  <si>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</si>
  <si>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</si>
  <si>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</si>
  <si>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</si>
  <si>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</si>
  <si>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</si>
  <si>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</si>
  <si>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</si>
  <si>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</si>
  <si>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</si>
  <si>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</si>
  <si>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</si>
  <si>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</si>
  <si>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</si>
  <si>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</si>
  <si>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</si>
  <si>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</si>
  <si>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</si>
  <si>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</si>
  <si>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</si>
  <si>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</si>
  <si>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</si>
  <si>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</si>
  <si>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</si>
  <si>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</si>
  <si>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</si>
  <si>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</si>
  <si>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</si>
  <si>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</si>
  <si>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</si>
  <si>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</si>
  <si>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</si>
  <si>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</si>
  <si>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</si>
  <si>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</si>
  <si>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</si>
  <si>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</si>
  <si>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</si>
  <si>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</si>
  <si>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</si>
  <si>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</si>
  <si>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</si>
  <si>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</si>
  <si>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</si>
  <si>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</si>
  <si>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</si>
  <si>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</si>
  <si>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</si>
  <si>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</si>
  <si>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</si>
  <si>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</si>
  <si>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</si>
  <si>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</si>
  <si>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</si>
  <si>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</si>
  <si>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</si>
  <si>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</si>
  <si>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</si>
  <si>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</si>
  <si>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</si>
  <si>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</si>
  <si>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</si>
  <si>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</si>
  <si>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</si>
  <si>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</si>
  <si>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</si>
  <si>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</si>
  <si>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</si>
  <si>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</si>
  <si>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</si>
  <si>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</si>
  <si>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</si>
  <si>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</si>
  <si>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</si>
  <si>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</si>
  <si>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</si>
  <si>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</si>
  <si>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</si>
  <si>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</si>
  <si>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</si>
  <si>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</si>
  <si>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</si>
  <si>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</si>
  <si>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</si>
  <si>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</si>
  <si>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</si>
  <si>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</si>
  <si>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</si>
  <si>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</si>
  <si>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</si>
  <si>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</si>
  <si>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</si>
  <si>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</si>
  <si>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</si>
  <si>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</si>
  <si>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</si>
  <si>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</si>
  <si>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</si>
  <si>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</si>
  <si>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</si>
  <si>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</si>
  <si>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</si>
  <si>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</si>
  <si>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</si>
  <si>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</si>
  <si>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</si>
  <si>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</si>
  <si>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</si>
  <si>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</si>
  <si>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</si>
  <si>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</si>
  <si>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</si>
  <si>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</si>
  <si>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</si>
  <si>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</si>
  <si>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</si>
  <si>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</si>
  <si>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</si>
  <si>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</si>
  <si>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</si>
  <si>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</si>
  <si>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</si>
  <si>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</si>
  <si>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</si>
  <si>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</si>
  <si>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</si>
  <si>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</si>
  <si>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</si>
  <si>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</si>
  <si>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</si>
  <si>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</si>
  <si>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</si>
  <si>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</si>
  <si>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</si>
  <si>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</si>
  <si>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</si>
  <si>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</si>
  <si>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</si>
  <si>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</si>
  <si>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</si>
  <si>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</si>
  <si>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</si>
  <si>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</si>
  <si>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</si>
  <si>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</si>
  <si>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</si>
  <si>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</si>
  <si>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</si>
  <si>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</si>
  <si>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</si>
  <si>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</si>
  <si>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</si>
  <si>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</si>
  <si>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</si>
  <si>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</si>
  <si>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</si>
  <si>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</si>
  <si>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</si>
  <si>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</si>
  <si>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</si>
  <si>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</si>
  <si>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</si>
  <si>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</si>
  <si>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</si>
  <si>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</si>
  <si>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</si>
  <si>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</si>
  <si>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</si>
  <si>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</si>
  <si>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</si>
  <si>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</si>
  <si>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</si>
  <si>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</si>
  <si>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</si>
  <si>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</si>
  <si>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</si>
  <si>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</si>
  <si>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</si>
  <si>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</si>
  <si>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</si>
  <si>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</si>
  <si>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</si>
  <si>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</si>
  <si>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</si>
  <si>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</si>
  <si>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</si>
  <si>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</si>
  <si>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</si>
  <si>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</si>
  <si>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</si>
  <si>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</si>
  <si>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</si>
  <si>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</si>
  <si>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</si>
  <si>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</si>
  <si>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</si>
  <si>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</si>
  <si>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</si>
  <si>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</si>
  <si>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</si>
  <si>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</si>
  <si>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</si>
  <si>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</si>
  <si>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</si>
  <si>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</si>
  <si>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</si>
  <si>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</si>
  <si>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</si>
  <si>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</si>
  <si>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</si>
  <si>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</si>
  <si>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</si>
  <si>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</si>
  <si>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</si>
  <si>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</si>
  <si>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</si>
  <si>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</si>
  <si>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</si>
  <si>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</si>
  <si>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</si>
  <si>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</si>
  <si>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</si>
  <si>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</si>
  <si>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</si>
  <si>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</si>
  <si>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</si>
  <si>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</si>
  <si>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</si>
  <si>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</si>
  <si>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</si>
  <si>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</si>
  <si>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</si>
  <si>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</si>
  <si>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</si>
  <si>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</si>
  <si>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</si>
  <si>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</si>
  <si>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</si>
  <si>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</si>
  <si>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</si>
  <si>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</si>
  <si>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</si>
  <si>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</si>
  <si>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</si>
  <si>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</si>
  <si>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</si>
  <si>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</si>
  <si>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</si>
  <si>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</si>
  <si>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</si>
  <si>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</si>
  <si>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</si>
  <si>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</si>
  <si>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</si>
  <si>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</si>
  <si>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</si>
  <si>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</si>
  <si>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</si>
  <si>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</si>
  <si>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</si>
  <si>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</si>
  <si>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</si>
  <si>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</si>
  <si>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</si>
  <si>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</si>
  <si>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</si>
  <si>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</si>
  <si>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</si>
  <si>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</si>
  <si>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</si>
  <si>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</si>
  <si>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</si>
  <si>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</si>
  <si>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</si>
  <si>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</si>
  <si>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</si>
  <si>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</si>
  <si>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</si>
  <si>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</si>
  <si>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</si>
  <si>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</si>
  <si>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</si>
  <si>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</si>
  <si>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</si>
  <si>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</si>
  <si>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</si>
  <si>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</si>
  <si>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</si>
  <si>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</si>
  <si>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</si>
  <si>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</si>
  <si>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</si>
  <si>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</si>
  <si>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</si>
  <si>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</si>
  <si>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</si>
  <si>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</si>
  <si>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</si>
  <si>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</si>
  <si>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</si>
  <si>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</si>
  <si>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</si>
  <si>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</si>
  <si>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</si>
  <si>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</si>
  <si>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</si>
  <si>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</si>
  <si>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</si>
  <si>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</si>
  <si>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</si>
  <si>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</si>
  <si>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</si>
  <si>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</si>
  <si>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</si>
  <si>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</si>
  <si>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</si>
  <si>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</si>
  <si>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</si>
  <si>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</si>
  <si>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</si>
  <si>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</si>
  <si>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</si>
  <si>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</si>
  <si>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</si>
  <si>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</si>
  <si>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</si>
  <si>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</si>
  <si>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</si>
  <si>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</si>
  <si>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</si>
  <si>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</si>
  <si>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</si>
  <si>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</si>
  <si>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</si>
  <si>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</si>
  <si>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</si>
  <si>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</si>
  <si>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</si>
  <si>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</si>
  <si>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</si>
  <si>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</si>
  <si>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</si>
  <si>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</si>
  <si>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</si>
  <si>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</si>
  <si>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</si>
  <si>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</si>
  <si>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</si>
  <si>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</si>
  <si>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</si>
  <si>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</si>
  <si>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</si>
  <si>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</si>
  <si>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</si>
  <si>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</si>
  <si>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</si>
  <si>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</si>
  <si>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</si>
  <si>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</si>
  <si>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</si>
  <si>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</si>
  <si>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</si>
  <si>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</si>
  <si>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</si>
  <si>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</si>
  <si>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</si>
  <si>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</si>
  <si>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</si>
  <si>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</si>
  <si>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</si>
  <si>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</si>
  <si>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</si>
  <si>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</si>
  <si>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</si>
  <si>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</si>
  <si>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</si>
  <si>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</si>
  <si>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</si>
  <si>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</si>
  <si>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</si>
  <si>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</si>
  <si>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</si>
  <si>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</si>
  <si>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</si>
  <si>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</si>
  <si>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</si>
  <si>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</si>
  <si>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</si>
  <si>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</si>
  <si>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</si>
  <si>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</si>
  <si>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</si>
  <si>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</si>
  <si>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</si>
  <si>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</si>
  <si>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</si>
  <si>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</si>
  <si>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</si>
  <si>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</si>
  <si>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</si>
  <si>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</si>
  <si>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</si>
  <si>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</si>
  <si>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</si>
  <si>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</si>
  <si>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</si>
  <si>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</si>
  <si>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</si>
  <si>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</si>
  <si>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</si>
  <si>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</si>
  <si>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</si>
  <si>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</si>
  <si>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</si>
  <si>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</si>
  <si>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</si>
  <si>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</si>
  <si>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</si>
  <si>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</si>
  <si>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</si>
  <si>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</si>
  <si>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</si>
  <si>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</si>
  <si>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</si>
  <si>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</si>
  <si>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</si>
  <si>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</si>
  <si>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</si>
  <si>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</si>
  <si>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</si>
  <si>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</si>
  <si>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</si>
  <si>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</si>
  <si>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</si>
  <si>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</si>
  <si>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</si>
  <si>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</si>
  <si>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</si>
  <si>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</si>
  <si>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</si>
  <si>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</si>
  <si>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</si>
  <si>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</si>
  <si>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</si>
  <si>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</si>
  <si>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</si>
  <si>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</si>
  <si>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</si>
  <si>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</si>
  <si>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</si>
  <si>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</si>
  <si>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</si>
  <si>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</si>
  <si>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</si>
  <si>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</si>
  <si>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</si>
  <si>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</si>
  <si>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</si>
  <si>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</si>
  <si>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</si>
  <si>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</si>
  <si>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</si>
  <si>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</si>
  <si>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</si>
  <si>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</si>
  <si>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</si>
  <si>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</si>
  <si>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</si>
  <si>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</si>
  <si>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</si>
  <si>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</si>
  <si>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</si>
  <si>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</si>
  <si>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</si>
  <si>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</si>
  <si>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</si>
  <si>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</si>
  <si>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</si>
  <si>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</si>
  <si>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</si>
  <si>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</si>
  <si>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</si>
  <si>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</si>
  <si>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</si>
  <si>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</si>
  <si>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</si>
  <si>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</si>
  <si>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</si>
  <si>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</si>
  <si>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</si>
  <si>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</si>
  <si>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</si>
  <si>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</si>
  <si>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</si>
  <si>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</si>
  <si>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</si>
  <si>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</si>
  <si>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</si>
  <si>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</si>
  <si>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</si>
  <si>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</si>
  <si>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</si>
  <si>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</si>
  <si>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</si>
  <si>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</si>
  <si>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</si>
  <si>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</si>
  <si>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</si>
  <si>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</si>
  <si>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</si>
  <si>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</si>
  <si>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</si>
  <si>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</si>
  <si>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</si>
  <si>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</si>
  <si>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</si>
  <si>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</si>
  <si>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</si>
  <si>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</si>
  <si>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</si>
  <si>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</si>
  <si>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</si>
  <si>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</si>
  <si>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</si>
  <si>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</si>
  <si>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</si>
  <si>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</si>
  <si>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</si>
  <si>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</si>
  <si>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</si>
  <si>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</si>
  <si>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</si>
  <si>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</si>
  <si>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</si>
  <si>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</si>
  <si>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</si>
  <si>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</si>
  <si>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</si>
  <si>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</si>
  <si>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</si>
  <si>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</si>
  <si>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</si>
  <si>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</si>
  <si>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</si>
  <si>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</si>
  <si>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</si>
  <si>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</si>
  <si>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</si>
  <si>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</si>
  <si>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</si>
  <si>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</si>
  <si>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</si>
  <si>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</si>
  <si>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</si>
  <si>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</si>
  <si>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</si>
  <si>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</si>
  <si>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</si>
  <si>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</si>
  <si>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</si>
  <si>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</si>
  <si>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</si>
  <si>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</si>
  <si>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</si>
  <si>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</si>
  <si>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</si>
  <si>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</si>
  <si>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</si>
  <si>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</si>
  <si>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</si>
  <si>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</si>
  <si>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</si>
  <si>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</si>
  <si>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</si>
  <si>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</si>
  <si>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</si>
  <si>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</si>
  <si>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</si>
  <si>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</si>
  <si>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</si>
  <si>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</si>
  <si>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</si>
  <si>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</si>
  <si>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</si>
  <si>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</si>
  <si>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</si>
  <si>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</si>
  <si>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</si>
  <si>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</si>
  <si>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</si>
  <si>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</si>
  <si>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</si>
  <si>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</si>
  <si>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</si>
  <si>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</si>
  <si>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</si>
  <si>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</si>
  <si>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</si>
  <si>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</si>
  <si>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</si>
  <si>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</si>
  <si>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</si>
  <si>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</si>
  <si>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</si>
  <si>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</si>
  <si>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</si>
  <si>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</si>
  <si>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</si>
  <si>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</si>
  <si>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</si>
  <si>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</si>
  <si>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</si>
  <si>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</si>
  <si>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</si>
  <si>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</si>
  <si>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</si>
  <si>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</si>
  <si>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</si>
  <si>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</si>
  <si>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</si>
  <si>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</si>
  <si>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</si>
  <si>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</si>
  <si>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</si>
  <si>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</si>
  <si>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</si>
  <si>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</si>
  <si>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</si>
  <si>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</si>
  <si>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</si>
  <si>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</si>
  <si>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</si>
  <si>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</si>
  <si>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</si>
  <si>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</si>
  <si>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</si>
  <si>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</si>
  <si>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</si>
  <si>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</si>
  <si>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</si>
  <si>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</si>
  <si>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</si>
  <si>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</si>
  <si>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</si>
  <si>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</si>
  <si>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</si>
  <si>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</si>
  <si>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</si>
  <si>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</si>
  <si>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</si>
  <si>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</si>
  <si>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</si>
  <si>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</si>
  <si>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</si>
  <si>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</si>
  <si>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</si>
  <si>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</si>
  <si>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</si>
  <si>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</si>
  <si>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</si>
  <si>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</si>
  <si>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</si>
  <si>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</si>
  <si>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</si>
  <si>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</si>
  <si>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</si>
  <si>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</si>
  <si>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</si>
  <si>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</si>
  <si>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</si>
  <si>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</si>
  <si>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</si>
  <si>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</si>
  <si>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</si>
  <si>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</si>
  <si>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</si>
  <si>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</si>
  <si>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</si>
  <si>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</si>
  <si>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</si>
  <si>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</si>
  <si>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</si>
  <si>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</si>
  <si>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</si>
  <si>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</si>
  <si>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</si>
  <si>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</si>
  <si>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</si>
  <si>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</si>
  <si>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</si>
  <si>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</si>
  <si>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</si>
  <si>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</si>
  <si>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</si>
  <si>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</si>
  <si>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</si>
  <si>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</si>
  <si>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</si>
  <si>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</si>
  <si>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</si>
  <si>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</si>
  <si>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</si>
  <si>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</si>
  <si>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</si>
  <si>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</si>
  <si>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</si>
  <si>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</si>
  <si>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</si>
  <si>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</si>
  <si>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</si>
  <si>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</si>
  <si>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</si>
  <si>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</si>
  <si>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</si>
  <si>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</si>
  <si>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</si>
  <si>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</si>
  <si>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</si>
  <si>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</si>
  <si>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</si>
  <si>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</si>
  <si>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</si>
  <si>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</si>
  <si>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</si>
  <si>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</si>
  <si>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</si>
  <si>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</si>
  <si>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</si>
  <si>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</si>
  <si>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</si>
  <si>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</si>
  <si>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</si>
  <si>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</si>
  <si>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</si>
  <si>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</si>
  <si>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</si>
  <si>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</si>
  <si>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</si>
  <si>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</si>
  <si>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</si>
  <si>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</si>
  <si>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</si>
  <si>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</si>
  <si>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</si>
  <si>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</si>
  <si>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</si>
  <si>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</si>
  <si>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</si>
  <si>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</si>
  <si>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</si>
  <si>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</si>
  <si>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</si>
  <si>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</si>
  <si>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</si>
  <si>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</si>
  <si>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</si>
  <si>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</si>
  <si>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</si>
  <si>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</si>
  <si>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</si>
  <si>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</si>
  <si>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</si>
  <si>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</si>
  <si>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</si>
  <si>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</si>
  <si>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</si>
  <si>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</si>
  <si>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</si>
  <si>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</si>
  <si>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</si>
  <si>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</si>
  <si>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</si>
  <si>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</si>
  <si>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</si>
  <si>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</si>
  <si>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</si>
  <si>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</si>
  <si>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</si>
  <si>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</si>
  <si>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</si>
  <si>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</si>
  <si>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</si>
  <si>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</si>
  <si>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</si>
  <si>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</si>
  <si>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</si>
  <si>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</si>
  <si>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</si>
  <si>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</si>
  <si>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</si>
  <si>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</si>
  <si>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</si>
  <si>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</si>
  <si>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</si>
  <si>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</si>
  <si>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</si>
  <si>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</si>
  <si>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</si>
  <si>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</si>
  <si>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</si>
  <si>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</si>
  <si>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</si>
  <si>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</si>
  <si>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</si>
  <si>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</si>
  <si>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</si>
  <si>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</si>
  <si>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</si>
  <si>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</si>
  <si>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</si>
  <si>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</si>
  <si>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</si>
  <si>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</si>
  <si>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</si>
  <si>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</si>
  <si>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</si>
  <si>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</si>
  <si>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</si>
  <si>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</si>
  <si>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</si>
  <si>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</si>
  <si>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</si>
  <si>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</si>
  <si>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</si>
  <si>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</si>
  <si>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</si>
  <si>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</si>
  <si>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</si>
  <si>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</si>
  <si>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</si>
  <si>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</si>
  <si>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</si>
  <si>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</si>
  <si>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</si>
  <si>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</si>
  <si>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</si>
  <si>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</si>
  <si>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</si>
  <si>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</si>
  <si>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</si>
  <si>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</si>
  <si>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</si>
  <si>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</si>
  <si>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</si>
  <si>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</si>
  <si>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</si>
  <si>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</si>
  <si>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</si>
  <si>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</si>
  <si>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</si>
  <si>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</si>
  <si>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</si>
  <si>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</si>
  <si>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</si>
  <si>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</si>
  <si>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</si>
  <si>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</si>
  <si>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</si>
  <si>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</si>
  <si>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</si>
  <si>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</si>
  <si>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</si>
  <si>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</si>
  <si>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</si>
  <si>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</si>
  <si>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</si>
  <si>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</si>
  <si>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</si>
  <si>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</si>
  <si>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</si>
  <si>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</si>
  <si>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</si>
  <si>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</si>
  <si>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</si>
  <si>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</si>
  <si>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</si>
  <si>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</si>
  <si>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</si>
  <si>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</si>
  <si>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</si>
  <si>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</si>
  <si>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</si>
  <si>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</si>
  <si>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</si>
  <si>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</si>
  <si>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</si>
  <si>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</si>
  <si>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</si>
  <si>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</si>
  <si>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</si>
  <si>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</si>
  <si>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</si>
  <si>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</si>
  <si>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</si>
  <si>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</si>
  <si>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</si>
  <si>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</si>
  <si>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</si>
  <si>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</si>
  <si>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</si>
  <si>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</si>
  <si>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</si>
  <si>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</si>
  <si>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</si>
  <si>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</si>
  <si>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</si>
  <si>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</si>
  <si>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</si>
  <si>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</si>
  <si>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</si>
  <si>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</si>
  <si>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</si>
  <si>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</si>
  <si>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</si>
  <si>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</si>
  <si>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</si>
  <si>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</si>
  <si>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</si>
  <si>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</si>
  <si>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</si>
  <si>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</si>
  <si>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</si>
  <si>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</si>
  <si>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</si>
  <si>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</si>
  <si>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</si>
  <si>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</si>
  <si>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</si>
  <si>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</si>
  <si>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</si>
  <si>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</si>
  <si>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</si>
  <si>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</si>
  <si>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</si>
  <si>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</si>
  <si>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</si>
  <si>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</si>
  <si>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</si>
  <si>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</si>
  <si>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</si>
  <si>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</si>
  <si>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</si>
  <si>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</si>
  <si>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</si>
  <si>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</si>
  <si>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</si>
  <si>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</si>
  <si>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</si>
  <si>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</si>
  <si>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</si>
  <si>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</si>
  <si>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</si>
  <si>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</si>
  <si>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</si>
  <si>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</si>
  <si>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</si>
  <si>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</si>
  <si>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</si>
  <si>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</si>
  <si>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</si>
  <si>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</si>
  <si>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</si>
  <si>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</si>
  <si>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</si>
  <si>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</si>
  <si>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</si>
  <si>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</si>
  <si>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</si>
  <si>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</si>
  <si>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</si>
  <si>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</si>
  <si>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</si>
  <si>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</si>
  <si>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</si>
  <si>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</si>
  <si>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</si>
  <si>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</si>
  <si>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</si>
  <si>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</si>
  <si>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</si>
  <si>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</si>
  <si>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</si>
  <si>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</si>
  <si>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</si>
  <si>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</si>
  <si>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</si>
  <si>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</si>
  <si>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</si>
  <si>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</si>
  <si>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</si>
  <si>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</si>
  <si>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</si>
  <si>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</si>
  <si>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</si>
  <si>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</si>
  <si>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</si>
  <si>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</si>
  <si>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</si>
  <si>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</si>
  <si>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</si>
  <si>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</si>
  <si>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</si>
  <si>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</si>
  <si>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</si>
  <si>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</si>
  <si>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</si>
  <si>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</si>
  <si>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</si>
  <si>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</si>
  <si>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</si>
  <si>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</si>
  <si>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</si>
  <si>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</si>
  <si>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</si>
  <si>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</si>
  <si>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</si>
  <si>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</si>
  <si>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</si>
  <si>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</si>
  <si>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</si>
  <si>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</si>
  <si>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</si>
  <si>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</si>
  <si>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</si>
  <si>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</si>
  <si>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</si>
  <si>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</si>
  <si>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</si>
  <si>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</si>
  <si>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</si>
  <si>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</si>
  <si>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</si>
  <si>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</si>
  <si>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</si>
  <si>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</si>
  <si>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</si>
  <si>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</si>
  <si>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</si>
  <si>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</si>
  <si>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</si>
  <si>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</si>
  <si>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</si>
  <si>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</si>
  <si>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</si>
  <si>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</si>
  <si>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</si>
  <si>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</si>
  <si>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</si>
  <si>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</si>
  <si>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</si>
  <si>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</si>
  <si>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</si>
  <si>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</si>
  <si>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</si>
  <si>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</si>
  <si>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</si>
  <si>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</si>
  <si>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</si>
  <si>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</si>
  <si>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</si>
  <si>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</si>
  <si>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</si>
  <si>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</si>
  <si>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</si>
  <si>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</si>
  <si>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</si>
  <si>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</si>
  <si>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</si>
  <si>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</si>
  <si>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</si>
  <si>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</si>
  <si>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</si>
  <si>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</si>
  <si>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</si>
  <si>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</si>
  <si>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</si>
  <si>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</si>
  <si>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</si>
  <si>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</si>
  <si>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</si>
  <si>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</si>
  <si>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</si>
  <si>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</si>
  <si>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</si>
  <si>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</si>
  <si>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</si>
  <si>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</si>
  <si>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</si>
  <si>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</si>
  <si>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</si>
  <si>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</si>
  <si>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</si>
  <si>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</si>
  <si>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</si>
  <si>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</si>
  <si>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</si>
  <si>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</si>
  <si>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</si>
  <si>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</si>
  <si>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</si>
  <si>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</si>
  <si>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</si>
  <si>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</si>
  <si>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</si>
  <si>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</si>
  <si>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</si>
  <si>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</si>
  <si>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</si>
  <si>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</si>
  <si>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</si>
  <si>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</si>
  <si>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</si>
  <si>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</si>
  <si>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</si>
  <si>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</si>
  <si>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</si>
  <si>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</si>
  <si>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</si>
  <si>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</si>
  <si>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</si>
  <si>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</si>
  <si>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</si>
  <si>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</si>
  <si>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</si>
  <si>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</si>
  <si>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</si>
  <si>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</si>
  <si>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</si>
  <si>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</si>
  <si>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</si>
  <si>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</si>
  <si>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</si>
  <si>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</si>
  <si>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</si>
  <si>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</si>
  <si>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</si>
  <si>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</si>
  <si>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</si>
  <si>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</si>
  <si>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</si>
  <si>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</si>
  <si>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</si>
  <si>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</si>
  <si>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</si>
  <si>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</si>
  <si>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</si>
  <si>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</si>
  <si>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</si>
  <si>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</si>
  <si>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</si>
  <si>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</si>
  <si>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</si>
  <si>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</si>
  <si>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</si>
  <si>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</si>
  <si>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</si>
  <si>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</si>
  <si>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</si>
  <si>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</si>
  <si>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</si>
  <si>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</si>
  <si>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</si>
  <si>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</si>
  <si>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</si>
  <si>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</si>
  <si>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</si>
  <si>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</si>
  <si>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</si>
  <si>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</si>
  <si>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</si>
  <si>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</si>
  <si>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</si>
  <si>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</si>
  <si>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</si>
  <si>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</si>
  <si>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</si>
  <si>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</si>
  <si>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</si>
  <si>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</si>
  <si>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</si>
  <si>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</si>
  <si>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</si>
  <si>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</si>
  <si>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</si>
  <si>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</si>
  <si>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</si>
  <si>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</si>
  <si>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</si>
  <si>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</si>
  <si>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</si>
  <si>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</si>
  <si>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</si>
  <si>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</si>
  <si>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</si>
  <si>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</si>
  <si>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</si>
  <si>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</si>
  <si>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</si>
  <si>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</si>
  <si>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</si>
  <si>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</si>
  <si>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</si>
  <si>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</si>
  <si>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</si>
  <si>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</si>
  <si>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</si>
  <si>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</si>
  <si>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</si>
  <si>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</si>
  <si>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</si>
  <si>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</si>
  <si>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</si>
  <si>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</si>
  <si>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</si>
  <si>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</si>
  <si>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</si>
  <si>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</si>
  <si>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</si>
  <si>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</si>
  <si>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</si>
  <si>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</si>
  <si>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</si>
  <si>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</si>
  <si>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</si>
  <si>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</si>
  <si>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</si>
  <si>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</si>
  <si>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</si>
  <si>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</si>
  <si>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</si>
  <si>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</si>
  <si>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</si>
  <si>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</si>
  <si>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</si>
  <si>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</si>
  <si>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</si>
  <si>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</si>
  <si>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</si>
  <si>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</si>
  <si>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</si>
  <si>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</si>
  <si>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</si>
  <si>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</si>
  <si>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</si>
  <si>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</si>
  <si>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</si>
  <si>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</si>
  <si>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</si>
  <si>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</si>
  <si>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</si>
  <si>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</si>
  <si>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</si>
  <si>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</si>
  <si>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</si>
  <si>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</si>
  <si>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</si>
  <si>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</si>
  <si>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</si>
  <si>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</si>
  <si>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</si>
  <si>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</si>
  <si>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</si>
  <si>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</si>
  <si>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</si>
  <si>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</si>
  <si>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</si>
  <si>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</si>
  <si>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</si>
  <si>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</si>
  <si>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</si>
  <si>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</si>
  <si>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</si>
  <si>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</si>
  <si>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</si>
  <si>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</si>
  <si>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</si>
  <si>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</si>
  <si>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</si>
  <si>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</si>
  <si>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</si>
  <si>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</si>
  <si>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</si>
  <si>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</si>
  <si>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</si>
  <si>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</si>
  <si>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</si>
  <si>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</si>
  <si>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</si>
  <si>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</si>
  <si>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</si>
  <si>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</si>
  <si>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</si>
  <si>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</si>
  <si>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</si>
  <si>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</si>
  <si>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</si>
  <si>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</si>
  <si>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</si>
  <si>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</si>
  <si>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</si>
  <si>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</si>
  <si>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</si>
  <si>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</si>
  <si>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</si>
  <si>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</si>
  <si>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</si>
  <si>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</si>
  <si>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</si>
  <si>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</si>
  <si>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</si>
  <si>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</si>
  <si>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</si>
  <si>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</si>
  <si>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</si>
  <si>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</si>
  <si>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</si>
  <si>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</si>
  <si>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</si>
  <si>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</si>
  <si>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</si>
  <si>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</si>
  <si>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</si>
  <si>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</si>
  <si>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</si>
  <si>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</si>
  <si>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</si>
  <si>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</si>
  <si>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</si>
  <si>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</si>
  <si>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</si>
  <si>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</si>
  <si>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</si>
  <si>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</si>
  <si>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</si>
  <si>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</si>
  <si>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</si>
  <si>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</si>
  <si>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</si>
  <si>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</si>
  <si>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</si>
  <si>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</si>
  <si>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</si>
  <si>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</si>
  <si>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</si>
  <si>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</si>
  <si>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</si>
  <si>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</si>
  <si>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</si>
  <si>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</si>
  <si>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</si>
  <si>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</si>
  <si>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</si>
  <si>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</si>
  <si>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</si>
  <si>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</si>
  <si>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</si>
  <si>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</si>
  <si>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</si>
  <si>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</si>
  <si>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</si>
  <si>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</si>
  <si>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</si>
  <si>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</si>
  <si>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</si>
  <si>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</si>
  <si>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</si>
  <si>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</si>
  <si>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</si>
  <si>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</si>
  <si>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</si>
  <si>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</si>
  <si>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</si>
  <si>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</si>
  <si>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</si>
  <si>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</si>
  <si>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</si>
  <si>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</si>
  <si>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</si>
  <si>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</si>
  <si>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</si>
  <si>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</si>
  <si>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</si>
  <si>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</si>
  <si>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</si>
  <si>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</si>
  <si>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</si>
  <si>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</si>
  <si>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</si>
  <si>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</si>
  <si>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</si>
  <si>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</si>
  <si>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</si>
  <si>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</si>
  <si>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</si>
  <si>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</si>
  <si>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</si>
  <si>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</si>
  <si>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</si>
  <si>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</si>
  <si>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</si>
  <si>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</si>
  <si>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</si>
  <si>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</si>
  <si>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</si>
  <si>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</si>
  <si>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</si>
  <si>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</si>
  <si>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</si>
  <si>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</si>
  <si>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</si>
  <si>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</si>
  <si>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</si>
  <si>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</si>
  <si>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</si>
  <si>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</si>
  <si>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</si>
  <si>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</si>
  <si>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</si>
  <si>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</si>
  <si>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</si>
  <si>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</si>
  <si>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</si>
  <si>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</si>
  <si>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</si>
  <si>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</si>
  <si>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</si>
  <si>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</si>
  <si>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</si>
  <si>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</si>
  <si>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</si>
  <si>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</si>
  <si>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</si>
  <si>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</si>
  <si>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</si>
  <si>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</si>
  <si>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</si>
  <si>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</si>
  <si>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</si>
  <si>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</si>
  <si>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</si>
  <si>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</si>
  <si>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</si>
  <si>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</si>
  <si>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</si>
  <si>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</si>
  <si>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</si>
  <si>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</si>
  <si>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</si>
  <si>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</si>
  <si>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</si>
  <si>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</si>
  <si>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</si>
  <si>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</si>
  <si>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</si>
  <si>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</si>
  <si>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</si>
  <si>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</si>
  <si>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</si>
  <si>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</si>
  <si>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</si>
  <si>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</si>
  <si>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</si>
  <si>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</si>
  <si>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</si>
  <si>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</si>
  <si>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</si>
  <si>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</si>
  <si>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</si>
  <si>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</si>
  <si>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</si>
  <si>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</si>
  <si>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</si>
  <si>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</si>
  <si>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</si>
  <si>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</si>
  <si>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</si>
  <si>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</si>
  <si>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</si>
  <si>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</si>
  <si>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</si>
  <si>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</si>
  <si>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</si>
  <si>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</si>
  <si>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</si>
  <si>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</si>
  <si>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</si>
  <si>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</si>
  <si>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</si>
  <si>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</si>
  <si>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</si>
  <si>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</si>
  <si>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</si>
  <si>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</si>
  <si>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</si>
  <si>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</si>
  <si>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</si>
  <si>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</si>
  <si>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</si>
  <si>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</si>
  <si>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</si>
  <si>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</si>
  <si>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</si>
  <si>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</si>
  <si>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</si>
  <si>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</si>
  <si>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</si>
  <si>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</si>
  <si>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</si>
  <si>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</si>
  <si>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</si>
  <si>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</si>
  <si>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</si>
  <si>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</si>
  <si>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</si>
  <si>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</si>
  <si>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</si>
  <si>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</si>
  <si>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</si>
  <si>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</si>
  <si>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</si>
  <si>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</si>
  <si>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</si>
  <si>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</si>
  <si>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</si>
  <si>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</si>
  <si>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</si>
  <si>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</si>
  <si>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</si>
  <si>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</si>
  <si>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</si>
  <si>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</si>
  <si>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</si>
  <si>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</si>
  <si>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</si>
  <si>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</si>
  <si>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</si>
  <si>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</si>
  <si>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</si>
  <si>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</si>
  <si>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</si>
  <si>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</si>
  <si>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</si>
  <si>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</si>
  <si>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</si>
  <si>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</si>
  <si>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</si>
  <si>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</si>
  <si>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</si>
  <si>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</si>
  <si>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</si>
  <si>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</si>
  <si>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</si>
  <si>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</si>
  <si>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</si>
  <si>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</si>
  <si>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</si>
  <si>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</si>
  <si>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</si>
  <si>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</si>
  <si>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</si>
  <si>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</si>
  <si>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</si>
  <si>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</si>
  <si>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</si>
  <si>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</si>
  <si>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</si>
  <si>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</si>
  <si>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</si>
  <si>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</si>
  <si>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</si>
  <si>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</si>
  <si>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</si>
  <si>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</si>
  <si>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</si>
  <si>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</si>
  <si>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</si>
  <si>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</si>
  <si>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</si>
  <si>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</si>
  <si>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</si>
  <si>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</si>
  <si>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</si>
  <si>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</si>
  <si>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</si>
  <si>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</si>
  <si>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</si>
  <si>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</si>
  <si>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</si>
  <si>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</si>
  <si>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</si>
  <si>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</si>
  <si>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</si>
  <si>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</si>
  <si>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</si>
  <si>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</si>
  <si>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</si>
  <si>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</si>
  <si>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</si>
  <si>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</si>
  <si>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</si>
  <si>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</si>
  <si>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</si>
  <si>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</si>
  <si>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</si>
  <si>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</si>
  <si>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</si>
  <si>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</si>
  <si>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</si>
  <si>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</si>
  <si>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</si>
  <si>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</si>
  <si>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</si>
  <si>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</si>
  <si>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</si>
  <si>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</si>
  <si>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</si>
  <si>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</si>
  <si>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</si>
  <si>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</si>
  <si>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</si>
  <si>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</si>
  <si>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</si>
  <si>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</si>
  <si>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</si>
  <si>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</si>
  <si>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</si>
  <si>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</si>
  <si>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</si>
  <si>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</si>
  <si>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</si>
  <si>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</si>
  <si>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</si>
  <si>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</si>
  <si>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</si>
  <si>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</si>
  <si>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</si>
  <si>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</si>
  <si>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</si>
  <si>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</si>
  <si>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</si>
  <si>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</si>
  <si>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</si>
  <si>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</si>
  <si>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</si>
  <si>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</si>
  <si>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</si>
  <si>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</si>
  <si>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</si>
  <si>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</si>
  <si>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</si>
  <si>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</si>
  <si>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</si>
  <si>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</si>
  <si>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</si>
  <si>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</si>
  <si>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</si>
  <si>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</si>
  <si>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</si>
  <si>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</si>
  <si>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</si>
  <si>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</si>
  <si>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</si>
  <si>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</si>
  <si>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</si>
  <si>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</si>
  <si>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</si>
  <si>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</si>
  <si>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</si>
  <si>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</si>
  <si>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</si>
  <si>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</si>
  <si>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</si>
  <si>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</si>
  <si>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</si>
  <si>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</si>
  <si>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</si>
  <si>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</si>
  <si>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</si>
  <si>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</si>
  <si>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</si>
  <si>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</si>
  <si>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</si>
  <si>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</si>
  <si>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</si>
  <si>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</si>
  <si>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</si>
  <si>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</si>
  <si>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</si>
  <si>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</si>
  <si>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</si>
  <si>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</si>
  <si>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</si>
  <si>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</si>
  <si>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</si>
  <si>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</si>
  <si>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</si>
  <si>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</si>
  <si>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</si>
  <si>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</si>
  <si>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</si>
  <si>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</si>
  <si>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</si>
  <si>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</si>
  <si>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</si>
  <si>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</si>
  <si>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</si>
  <si>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</si>
  <si>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</si>
  <si>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</si>
  <si>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</si>
  <si>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</si>
  <si>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</si>
  <si>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</si>
  <si>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</si>
  <si>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</si>
  <si>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</si>
  <si>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</si>
  <si>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</si>
  <si>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</si>
  <si>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</si>
  <si>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</si>
  <si>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</si>
  <si>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</si>
  <si>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</si>
  <si>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</si>
  <si>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</si>
  <si>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</si>
  <si>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</si>
  <si>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</si>
  <si>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</si>
  <si>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</si>
  <si>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</si>
  <si>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</si>
  <si>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</si>
  <si>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</si>
  <si>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</si>
  <si>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</si>
  <si>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</si>
  <si>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</si>
  <si>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</si>
  <si>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</si>
  <si>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</si>
  <si>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</si>
  <si>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</si>
  <si>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</si>
  <si>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</si>
  <si>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</si>
  <si>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</si>
  <si>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</si>
  <si>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</si>
  <si>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</si>
  <si>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</si>
  <si>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</si>
  <si>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</si>
  <si>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</si>
  <si>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</si>
  <si>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</si>
  <si>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</si>
  <si>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</si>
  <si>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</si>
  <si>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</si>
  <si>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</si>
  <si>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</si>
  <si>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</si>
  <si>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</si>
  <si>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</si>
  <si>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</si>
  <si>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</si>
  <si>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</si>
  <si>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</si>
  <si>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</si>
  <si>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</si>
  <si>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</si>
  <si>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</si>
  <si>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</si>
  <si>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</si>
  <si>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</si>
  <si>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</si>
  <si>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</si>
  <si>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</si>
  <si>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</si>
  <si>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</si>
  <si>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</si>
  <si>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</si>
  <si>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</si>
  <si>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</si>
  <si>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</si>
  <si>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</si>
  <si>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</si>
  <si>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</si>
  <si>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</si>
  <si>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</si>
  <si>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</si>
  <si>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</si>
  <si>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</si>
  <si>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</si>
  <si>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</si>
  <si>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</si>
  <si>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</si>
  <si>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</si>
  <si>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</si>
  <si>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</si>
  <si>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</si>
  <si>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</si>
  <si>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</si>
  <si>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</si>
  <si>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</si>
  <si>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</si>
  <si>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</si>
  <si>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</si>
  <si>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</si>
  <si>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</si>
  <si>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</si>
  <si>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</si>
  <si>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</si>
  <si>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</si>
  <si>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</si>
  <si>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</si>
  <si>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</si>
  <si>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</si>
  <si>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</si>
  <si>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</si>
  <si>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</si>
  <si>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</si>
  <si>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</si>
  <si>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</si>
  <si>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</si>
  <si>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</si>
  <si>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</si>
  <si>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</si>
  <si>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</si>
  <si>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</si>
  <si>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</si>
  <si>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</si>
  <si>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</si>
  <si>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</si>
  <si>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</si>
  <si>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</si>
  <si>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</si>
  <si>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</si>
  <si>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</si>
  <si>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</si>
  <si>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</si>
  <si>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</si>
  <si>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</si>
  <si>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</si>
  <si>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</si>
  <si>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</si>
  <si>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</si>
  <si>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</si>
  <si>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</si>
  <si>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</si>
  <si>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</si>
  <si>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</si>
  <si>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</si>
  <si>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</si>
  <si>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</si>
  <si>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</si>
  <si>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</si>
  <si>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</si>
  <si>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</si>
  <si>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</si>
  <si>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</si>
  <si>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</si>
  <si>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</si>
  <si>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</si>
  <si>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</si>
  <si>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</si>
  <si>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</si>
  <si>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</si>
  <si>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</si>
  <si>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</si>
  <si>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</si>
  <si>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</si>
  <si>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</si>
  <si>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</si>
  <si>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</si>
  <si>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</si>
  <si>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</si>
  <si>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</si>
  <si>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</si>
  <si>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</si>
  <si>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</si>
  <si>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</si>
  <si>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</si>
  <si>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</si>
  <si>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</si>
  <si>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</si>
  <si>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</si>
  <si>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</si>
  <si>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</si>
  <si>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</si>
  <si>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</si>
  <si>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</si>
  <si>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</si>
  <si>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</si>
  <si>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</si>
  <si>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</si>
  <si>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</si>
  <si>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</si>
  <si>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</si>
  <si>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</si>
  <si>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</si>
  <si>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</si>
  <si>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</si>
  <si>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</si>
  <si>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</si>
  <si>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</si>
  <si>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</si>
  <si>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</si>
  <si>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</si>
  <si>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</si>
  <si>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</si>
  <si>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</si>
  <si>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</si>
  <si>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</si>
  <si>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</si>
  <si>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</si>
  <si>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</si>
  <si>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</si>
  <si>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</si>
  <si>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</si>
  <si>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</si>
  <si>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</si>
  <si>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</si>
  <si>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</si>
  <si>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</si>
  <si>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</si>
  <si>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</si>
  <si>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</si>
  <si>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</si>
  <si>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</si>
  <si>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</si>
  <si>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</si>
  <si>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</si>
  <si>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</si>
  <si>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</si>
  <si>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</si>
  <si>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</si>
  <si>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</si>
  <si>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</si>
  <si>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</si>
  <si>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</si>
  <si>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</si>
  <si>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</si>
  <si>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</si>
  <si>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</si>
  <si>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</si>
  <si>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</si>
  <si>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</si>
  <si>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</si>
  <si>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</si>
  <si>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</si>
  <si>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</si>
  <si>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</si>
  <si>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</si>
  <si>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</si>
  <si>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</si>
  <si>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</si>
  <si>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</si>
  <si>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</si>
  <si>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</si>
  <si>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</si>
  <si>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</si>
  <si>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</si>
  <si>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</si>
  <si>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</si>
  <si>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</si>
  <si>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</si>
  <si>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</si>
  <si>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</si>
  <si>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</si>
  <si>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</si>
  <si>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</si>
  <si>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</si>
  <si>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</si>
  <si>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</si>
  <si>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</si>
  <si>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</si>
  <si>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</si>
  <si>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</si>
  <si>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</si>
  <si>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</si>
  <si>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</si>
  <si>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</si>
  <si>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</si>
  <si>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</si>
  <si>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</si>
  <si>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</si>
  <si>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</si>
  <si>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</si>
  <si>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</si>
  <si>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</si>
  <si>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</si>
  <si>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</si>
  <si>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</si>
  <si>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</si>
  <si>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</si>
  <si>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</si>
  <si>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</si>
  <si>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</si>
  <si>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</si>
  <si>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</si>
  <si>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</si>
  <si>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</si>
  <si>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</si>
  <si>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</si>
  <si>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</si>
  <si>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</si>
  <si>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</si>
  <si>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</si>
  <si>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</si>
  <si>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</si>
  <si>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</si>
  <si>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</si>
  <si>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</si>
  <si>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</si>
  <si>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</si>
  <si>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</si>
  <si>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</si>
  <si>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</si>
  <si>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</si>
  <si>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</si>
  <si>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</si>
  <si>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</si>
  <si>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</si>
  <si>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</si>
  <si>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</si>
  <si>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</si>
  <si>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</si>
  <si>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</si>
  <si>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</si>
  <si>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</si>
  <si>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</si>
  <si>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</si>
  <si>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</si>
  <si>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</si>
  <si>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</si>
  <si>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</si>
  <si>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</si>
  <si>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</si>
  <si>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</si>
  <si>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</si>
  <si>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</si>
  <si>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</si>
  <si>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</si>
  <si>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</si>
  <si>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</si>
  <si>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</si>
  <si>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</si>
  <si>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</si>
  <si>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</si>
  <si>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</si>
  <si>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</si>
  <si>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</si>
  <si>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</si>
  <si>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</si>
  <si>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</si>
  <si>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</si>
  <si>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</si>
  <si>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</si>
  <si>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</si>
  <si>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</si>
  <si>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</si>
  <si>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</si>
  <si>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</si>
  <si>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</si>
  <si>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</si>
  <si>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</si>
  <si>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</si>
  <si>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</si>
  <si>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</si>
  <si>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</si>
  <si>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</si>
  <si>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</si>
  <si>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</si>
  <si>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</si>
  <si>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</si>
  <si>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</si>
  <si>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</si>
  <si>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</si>
  <si>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</si>
  <si>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</si>
  <si>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</si>
  <si>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</si>
  <si>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</si>
  <si>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</si>
  <si>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</si>
  <si>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</si>
  <si>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</si>
  <si>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</si>
  <si>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</si>
  <si>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</si>
  <si>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</si>
  <si>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</si>
  <si>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</si>
  <si>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</si>
  <si>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</si>
  <si>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</si>
  <si>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</si>
  <si>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</si>
  <si>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</si>
  <si>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</si>
  <si>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</si>
  <si>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</si>
  <si>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</si>
  <si>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</si>
  <si>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</si>
  <si>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</si>
  <si>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</si>
  <si>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</si>
  <si>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</si>
  <si>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</si>
  <si>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</si>
  <si>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</si>
  <si>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</si>
  <si>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</si>
  <si>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</si>
  <si>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</si>
  <si>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</si>
  <si>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</si>
  <si>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</si>
  <si>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</si>
  <si>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</si>
  <si>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</si>
  <si>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</si>
  <si>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</si>
  <si>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</si>
  <si>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</si>
  <si>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</si>
  <si>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</si>
  <si>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</si>
  <si>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</si>
  <si>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</si>
  <si>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</si>
  <si>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</si>
  <si>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</si>
  <si>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</si>
  <si>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</si>
  <si>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</si>
  <si>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</si>
  <si>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</si>
  <si>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</si>
  <si>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</si>
  <si>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</si>
  <si>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</si>
  <si>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</si>
  <si>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</si>
  <si>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</si>
  <si>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</si>
  <si>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</si>
  <si>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</si>
  <si>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</si>
  <si>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</si>
  <si>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</si>
  <si>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</si>
  <si>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</si>
  <si>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</si>
  <si>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</si>
  <si>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</si>
  <si>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</si>
  <si>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</si>
  <si>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</si>
  <si>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</si>
  <si>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</si>
  <si>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</si>
  <si>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</si>
  <si>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</si>
  <si>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</si>
  <si>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</si>
  <si>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</si>
  <si>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</si>
  <si>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</si>
  <si>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</si>
  <si>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</si>
  <si>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</si>
  <si>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</si>
  <si>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</si>
  <si>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</si>
  <si>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</si>
  <si>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</si>
  <si>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</si>
  <si>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</si>
  <si>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</si>
  <si>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</si>
  <si>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</si>
  <si>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</si>
  <si>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</si>
  <si>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</si>
  <si>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</si>
  <si>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</si>
  <si>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</si>
  <si>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</si>
  <si>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</si>
  <si>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</si>
  <si>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</si>
  <si>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</si>
  <si>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</si>
  <si>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</si>
  <si>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</si>
  <si>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</si>
  <si>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</si>
  <si>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</si>
  <si>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</si>
  <si>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</si>
  <si>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</si>
  <si>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</si>
  <si>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</si>
  <si>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</si>
  <si>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</si>
  <si>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</si>
  <si>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</si>
  <si>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</si>
  <si>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</si>
  <si>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</si>
  <si>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</si>
  <si>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</si>
  <si>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</si>
  <si>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</si>
  <si>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</si>
  <si>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</si>
  <si>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</si>
  <si>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</si>
  <si>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</si>
  <si>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</si>
  <si>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</si>
  <si>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</si>
  <si>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</si>
  <si>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</si>
  <si>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</si>
  <si>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</si>
  <si>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</si>
  <si>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</si>
  <si>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</si>
  <si>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</si>
  <si>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</si>
  <si>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</si>
  <si>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</si>
  <si>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</si>
  <si>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</si>
  <si>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</si>
  <si>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</si>
  <si>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</si>
  <si>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</si>
  <si>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</si>
  <si>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</si>
  <si>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</si>
  <si>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</si>
  <si>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</si>
  <si>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</si>
  <si>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</si>
  <si>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</si>
  <si>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</si>
  <si>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</si>
  <si>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</si>
  <si>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</si>
  <si>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</si>
  <si>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</si>
  <si>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</si>
  <si>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</si>
  <si>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</si>
  <si>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</si>
  <si>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</si>
  <si>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</si>
  <si>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</si>
  <si>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</si>
  <si>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</si>
  <si>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</si>
  <si>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</si>
  <si>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</si>
  <si>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</si>
  <si>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</si>
  <si>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</si>
  <si>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</si>
  <si>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</si>
  <si>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</si>
  <si>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</si>
  <si>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</si>
  <si>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</si>
  <si>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</si>
  <si>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</si>
  <si>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</si>
  <si>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</si>
  <si>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</si>
  <si>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</si>
  <si>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</si>
  <si>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</si>
  <si>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</si>
  <si>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</si>
  <si>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</si>
  <si>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</si>
  <si>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</si>
  <si>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</si>
  <si>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</si>
  <si>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</si>
  <si>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</si>
  <si>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</si>
  <si>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</si>
  <si>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</si>
  <si>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</si>
  <si>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</si>
  <si>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</si>
  <si>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</si>
  <si>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</si>
  <si>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</si>
  <si>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</si>
  <si>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</si>
  <si>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</si>
  <si>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</si>
  <si>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</si>
  <si>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</si>
  <si>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</si>
  <si>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</si>
  <si>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</si>
  <si>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</si>
  <si>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</si>
  <si>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</si>
  <si>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</si>
  <si>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</si>
  <si>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</si>
  <si>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</si>
  <si>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</si>
  <si>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</si>
  <si>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</si>
  <si>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</si>
  <si>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</si>
  <si>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</si>
  <si>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</si>
  <si>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</si>
  <si>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</si>
  <si>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</si>
  <si>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</si>
  <si>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</si>
  <si>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</si>
  <si>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</si>
  <si>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</si>
  <si>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</si>
  <si>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</si>
  <si>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</si>
  <si>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</si>
  <si>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</si>
  <si>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</si>
  <si>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</si>
  <si>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</si>
  <si>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</si>
  <si>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</si>
  <si>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</si>
  <si>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</si>
  <si>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</si>
  <si>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</si>
  <si>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</si>
  <si>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</si>
  <si>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</si>
  <si>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</si>
  <si>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</si>
  <si>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</si>
  <si>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</si>
  <si>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</si>
  <si>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</si>
  <si>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</si>
  <si>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</si>
  <si>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</si>
  <si>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</si>
  <si>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</si>
  <si>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</si>
  <si>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</si>
  <si>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</si>
  <si>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</si>
  <si>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</si>
  <si>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</si>
  <si>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</si>
  <si>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</si>
  <si>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</si>
  <si>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</si>
  <si>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</si>
  <si>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</si>
  <si>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</si>
  <si>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</si>
  <si>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</si>
  <si>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</si>
  <si>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</si>
  <si>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</si>
  <si>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</si>
  <si>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</si>
  <si>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</si>
  <si>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</si>
  <si>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</si>
  <si>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</si>
  <si>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</si>
  <si>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</si>
  <si>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</si>
  <si>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</si>
  <si>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</si>
  <si>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</si>
  <si>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</si>
  <si>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</si>
  <si>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</si>
  <si>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</si>
  <si>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</si>
  <si>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</si>
  <si>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</si>
  <si>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</si>
  <si>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</si>
  <si>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</si>
  <si>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</si>
  <si>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</si>
  <si>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</si>
  <si>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</si>
  <si>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</si>
  <si>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</si>
  <si>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</si>
  <si>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</si>
  <si>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</si>
  <si>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</si>
  <si>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</si>
  <si>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</si>
  <si>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</si>
  <si>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</si>
  <si>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</si>
  <si>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</si>
  <si>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</si>
  <si>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</si>
  <si>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</si>
  <si>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</si>
  <si>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</si>
  <si>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</si>
  <si>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</si>
  <si>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</si>
  <si>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</si>
  <si>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</si>
  <si>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</si>
  <si>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</si>
  <si>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</si>
  <si>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</si>
  <si>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</si>
  <si>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</si>
  <si>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</si>
  <si>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</si>
  <si>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</si>
  <si>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</si>
  <si>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</si>
  <si>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</si>
  <si>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</si>
  <si>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</si>
  <si>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</si>
  <si>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</si>
  <si>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</si>
  <si>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</si>
  <si>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</si>
  <si>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</si>
  <si>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</si>
  <si>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</si>
  <si>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</si>
  <si>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</si>
  <si>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</si>
  <si>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</si>
  <si>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</si>
  <si>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</si>
  <si>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</si>
  <si>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</si>
  <si>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</si>
  <si>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</si>
  <si>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</si>
  <si>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</si>
  <si>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</si>
  <si>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</si>
  <si>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</si>
  <si>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</si>
  <si>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</si>
  <si>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</si>
  <si>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</si>
  <si>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</si>
  <si>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</si>
  <si>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</si>
  <si>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</si>
  <si>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</si>
  <si>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</si>
  <si>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</si>
  <si>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</si>
  <si>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</si>
  <si>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</si>
  <si>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</si>
  <si>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</si>
  <si>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</si>
  <si>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</si>
  <si>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</si>
  <si>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</si>
  <si>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</si>
  <si>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</si>
  <si>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</si>
  <si>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</si>
  <si>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</si>
  <si>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</si>
  <si>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</si>
  <si>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</si>
  <si>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</si>
  <si>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</si>
  <si>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</si>
  <si>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</si>
  <si>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</si>
  <si>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</si>
  <si>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</si>
  <si>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</si>
  <si>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</si>
  <si>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</si>
  <si>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</si>
  <si>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</si>
  <si>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</si>
  <si>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</si>
  <si>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</si>
  <si>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</si>
  <si>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</si>
  <si>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</si>
  <si>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</si>
  <si>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</si>
  <si>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</si>
  <si>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</si>
  <si>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</si>
  <si>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</si>
  <si>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</si>
  <si>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</si>
  <si>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</si>
  <si>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</si>
  <si>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</si>
  <si>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</si>
  <si>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</si>
  <si>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</si>
  <si>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</si>
  <si>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</si>
  <si>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</si>
  <si>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</si>
  <si>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</si>
  <si>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</si>
  <si>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</si>
  <si>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</si>
  <si>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</si>
  <si>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</si>
  <si>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</si>
  <si>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</si>
  <si>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</si>
  <si>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</si>
  <si>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</si>
  <si>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</si>
  <si>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</si>
  <si>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</si>
  <si>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</si>
  <si>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</si>
  <si>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</si>
  <si>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</si>
  <si>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</si>
  <si>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</si>
  <si>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</si>
  <si>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</si>
  <si>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</si>
  <si>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</si>
  <si>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</si>
  <si>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</si>
  <si>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</si>
  <si>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</si>
  <si>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</si>
  <si>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</si>
  <si>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</si>
  <si>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</si>
  <si>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</si>
  <si>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</si>
  <si>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</si>
  <si>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</si>
  <si>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</si>
  <si>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</si>
  <si>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</si>
  <si>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</si>
  <si>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</si>
  <si>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</si>
  <si>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</si>
  <si>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</si>
  <si>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</si>
  <si>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</si>
  <si>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</si>
  <si>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</si>
  <si>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</si>
  <si>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</si>
  <si>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</si>
  <si>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</si>
  <si>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</si>
  <si>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</si>
  <si>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</si>
  <si>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</si>
  <si>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</si>
  <si>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</si>
  <si>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</si>
  <si>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</si>
  <si>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</si>
  <si>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</si>
  <si>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</si>
  <si>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</si>
  <si>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</si>
  <si>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</si>
  <si>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</si>
  <si>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</si>
  <si>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</si>
  <si>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</si>
  <si>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</si>
  <si>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</si>
  <si>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</si>
  <si>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</si>
  <si>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</si>
  <si>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</si>
  <si>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</si>
  <si>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</si>
  <si>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</si>
  <si>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</si>
  <si>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</si>
  <si>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</si>
  <si>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</si>
  <si>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</si>
  <si>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</si>
  <si>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</si>
  <si>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</si>
  <si>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</si>
  <si>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</si>
  <si>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</si>
  <si>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</si>
  <si>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</si>
  <si>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</si>
  <si>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</si>
  <si>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</si>
  <si>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</si>
  <si>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</si>
  <si>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</si>
  <si>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</si>
  <si>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</si>
  <si>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</si>
  <si>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</si>
  <si>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</si>
  <si>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</si>
  <si>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</si>
  <si>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</si>
  <si>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</si>
  <si>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</si>
  <si>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</si>
  <si>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</si>
  <si>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</si>
  <si>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</si>
  <si>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</si>
  <si>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</si>
  <si>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</si>
  <si>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</si>
  <si>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</si>
  <si>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</si>
  <si>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</si>
  <si>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</si>
  <si>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</si>
  <si>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</si>
  <si>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</si>
  <si>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</si>
  <si>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</si>
  <si>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</si>
  <si>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</si>
  <si>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</si>
  <si>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</si>
  <si>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</si>
  <si>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</si>
  <si>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</si>
  <si>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</si>
  <si>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</si>
  <si>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</si>
  <si>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</si>
  <si>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</si>
  <si>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</si>
  <si>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</si>
  <si>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</si>
  <si>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</si>
  <si>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</si>
  <si>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</si>
  <si>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</si>
  <si>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</si>
  <si>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</si>
  <si>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</si>
  <si>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</si>
  <si>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</si>
  <si>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</si>
  <si>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</si>
  <si>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</si>
  <si>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</si>
  <si>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</si>
  <si>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</si>
  <si>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</si>
  <si>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</si>
  <si>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</si>
  <si>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</si>
  <si>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</si>
  <si>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</si>
  <si>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</si>
  <si>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</si>
  <si>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</si>
  <si>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</si>
  <si>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</si>
  <si>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</si>
  <si>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</si>
  <si>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</si>
  <si>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</si>
  <si>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</si>
  <si>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</si>
  <si>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</si>
  <si>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</si>
  <si>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</si>
  <si>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</si>
  <si>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</si>
  <si>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</si>
  <si>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</si>
  <si>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</si>
  <si>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</si>
  <si>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</si>
  <si>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</si>
  <si>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</si>
  <si>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</si>
  <si>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</si>
  <si>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</si>
  <si>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</si>
  <si>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</si>
  <si>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</si>
  <si>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</si>
  <si>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</si>
  <si>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</si>
  <si>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</si>
  <si>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</si>
  <si>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</si>
  <si>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</si>
  <si>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</si>
  <si>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</si>
  <si>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</si>
  <si>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</si>
  <si>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</si>
  <si>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</si>
  <si>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</si>
  <si>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</si>
  <si>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</si>
  <si>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</si>
  <si>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</si>
  <si>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</si>
  <si>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</si>
  <si>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</si>
  <si>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</si>
  <si>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</si>
  <si>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</si>
  <si>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</si>
  <si>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</si>
  <si>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</si>
  <si>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</si>
  <si>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</si>
  <si>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</si>
  <si>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</si>
  <si>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</si>
  <si>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</si>
  <si>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</si>
  <si>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</si>
  <si>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</si>
  <si>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</si>
  <si>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</si>
  <si>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</si>
  <si>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</si>
  <si>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</si>
  <si>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</si>
  <si>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</si>
  <si>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</si>
  <si>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</si>
  <si>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</si>
  <si>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</si>
  <si>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</si>
  <si>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</si>
  <si>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</si>
  <si>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</si>
  <si>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</si>
  <si>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</si>
  <si>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</si>
  <si>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</si>
  <si>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</si>
  <si>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</si>
  <si>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</si>
  <si>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</si>
  <si>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</si>
  <si>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</si>
  <si>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</si>
  <si>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</si>
  <si>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</si>
  <si>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</si>
  <si>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</si>
  <si>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</si>
  <si>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</si>
  <si>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</si>
  <si>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</si>
  <si>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</si>
  <si>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</si>
  <si>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</si>
  <si>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</si>
  <si>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</si>
  <si>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</si>
  <si>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</si>
  <si>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</si>
  <si>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</si>
  <si>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</si>
  <si>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</si>
  <si>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</si>
  <si>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</si>
  <si>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</si>
  <si>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</si>
  <si>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</si>
  <si>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</si>
  <si>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</si>
  <si>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</si>
  <si>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</si>
  <si>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</si>
  <si>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</si>
  <si>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</si>
  <si>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</si>
  <si>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</si>
  <si>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</si>
  <si>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</si>
  <si>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</si>
  <si>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</si>
  <si>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</si>
  <si>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</si>
  <si>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</si>
  <si>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</si>
  <si>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</si>
  <si>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</si>
  <si>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</si>
  <si>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</si>
  <si>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</si>
  <si>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</si>
  <si>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</si>
  <si>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</si>
  <si>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</si>
  <si>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</si>
  <si>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</si>
  <si>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</si>
  <si>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</si>
  <si>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</si>
  <si>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</si>
  <si>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</si>
  <si>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</si>
  <si>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</si>
  <si>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</si>
  <si>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</si>
  <si>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</si>
  <si>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</si>
  <si>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</si>
  <si>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</si>
  <si>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</si>
  <si>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</si>
  <si>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</si>
  <si>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</si>
  <si>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</si>
  <si>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</si>
  <si>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</si>
  <si>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</si>
  <si>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</si>
  <si>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</si>
  <si>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</si>
  <si>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</si>
  <si>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</si>
  <si>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</si>
  <si>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</si>
  <si>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</si>
  <si>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</si>
  <si>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</si>
  <si>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</si>
  <si>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</si>
  <si>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</si>
  <si>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</si>
  <si>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</si>
  <si>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</si>
  <si>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</si>
  <si>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</si>
  <si>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</si>
  <si>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</si>
  <si>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</si>
  <si>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</si>
  <si>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</si>
  <si>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</si>
  <si>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</si>
  <si>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</si>
  <si>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</si>
  <si>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</si>
  <si>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</si>
  <si>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</si>
  <si>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</si>
  <si>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</si>
  <si>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</si>
  <si>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</si>
  <si>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</si>
  <si>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</si>
  <si>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</si>
  <si>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</si>
  <si>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</si>
  <si>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</si>
  <si>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</si>
  <si>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</si>
  <si>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</si>
  <si>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</si>
  <si>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</si>
  <si>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</si>
  <si>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</si>
  <si>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</si>
  <si>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</si>
  <si>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</si>
  <si>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</si>
  <si>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</si>
  <si>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</si>
  <si>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</si>
  <si>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</si>
  <si>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</si>
  <si>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</si>
  <si>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</si>
  <si>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</si>
  <si>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</si>
  <si>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</si>
  <si>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</si>
  <si>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</si>
  <si>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</si>
  <si>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</si>
  <si>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</si>
  <si>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</si>
  <si>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</si>
  <si>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</si>
  <si>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</si>
  <si>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</si>
  <si>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</si>
  <si>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</si>
  <si>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</si>
  <si>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</si>
  <si>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</si>
  <si>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</si>
  <si>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</si>
  <si>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</si>
  <si>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</si>
  <si>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</si>
  <si>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</si>
  <si>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</si>
  <si>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</si>
  <si>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</si>
  <si>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</si>
  <si>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</si>
  <si>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</si>
  <si>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</si>
  <si>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</si>
  <si>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</si>
  <si>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</si>
  <si>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</si>
  <si>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</si>
  <si>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</si>
  <si>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</si>
  <si>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</si>
  <si>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</si>
  <si>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</si>
  <si>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</si>
  <si>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</si>
  <si>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</si>
  <si>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</si>
  <si>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</si>
  <si>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</si>
  <si>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</si>
  <si>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</si>
  <si>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</si>
  <si>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</si>
  <si>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</si>
  <si>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</si>
  <si>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</si>
  <si>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</si>
  <si>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</si>
  <si>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</si>
  <si>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</si>
  <si>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</si>
  <si>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</si>
  <si>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</si>
  <si>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</si>
  <si>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</si>
  <si>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</si>
  <si>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</si>
  <si>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</si>
  <si>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</si>
  <si>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</si>
  <si>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</si>
  <si>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</si>
  <si>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</si>
  <si>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</si>
  <si>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</si>
  <si>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</si>
  <si>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</si>
  <si>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</si>
  <si>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</si>
  <si>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</si>
  <si>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</si>
  <si>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</si>
  <si>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</si>
  <si>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</si>
  <si>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</si>
  <si>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</si>
  <si>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</si>
  <si>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</si>
  <si>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</si>
  <si>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</si>
  <si>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</si>
  <si>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</si>
  <si>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</si>
  <si>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</si>
  <si>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</si>
  <si>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</si>
  <si>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</si>
  <si>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</si>
  <si>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</si>
  <si>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</si>
  <si>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</si>
  <si>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</si>
  <si>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</si>
  <si>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</si>
  <si>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</si>
  <si>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</si>
  <si>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</si>
  <si>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</si>
  <si>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</si>
  <si>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</si>
  <si>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</si>
  <si>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</si>
  <si>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</si>
  <si>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</si>
  <si>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</si>
  <si>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</si>
  <si>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</si>
  <si>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</si>
  <si>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</si>
  <si>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</si>
  <si>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</si>
  <si>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</si>
  <si>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</si>
  <si>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</si>
  <si>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</si>
  <si>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</si>
  <si>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</si>
  <si>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</si>
  <si>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</si>
  <si>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</si>
  <si>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</si>
  <si>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</si>
  <si>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</si>
  <si>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</si>
  <si>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</si>
  <si>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</si>
  <si>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</si>
  <si>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</si>
  <si>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</si>
  <si>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</si>
  <si>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</si>
  <si>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</si>
  <si>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</si>
  <si>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</si>
  <si>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</si>
  <si>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</si>
  <si>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</si>
  <si>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</si>
  <si>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</si>
  <si>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</si>
  <si>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</si>
  <si>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</si>
  <si>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</si>
  <si>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</si>
  <si>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</si>
  <si>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</si>
  <si>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</si>
  <si>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</si>
  <si>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</si>
  <si>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</si>
  <si>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</si>
  <si>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</si>
  <si>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</si>
  <si>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</si>
  <si>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</si>
  <si>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</si>
  <si>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</si>
  <si>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</si>
  <si>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</si>
  <si>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</si>
  <si>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</si>
  <si>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</si>
  <si>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</si>
  <si>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</si>
  <si>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</si>
  <si>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</si>
  <si>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</si>
  <si>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</si>
  <si>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</si>
  <si>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</si>
  <si>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</si>
  <si>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</si>
  <si>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</si>
  <si>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</si>
  <si>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</si>
  <si>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</si>
  <si>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</si>
  <si>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</si>
  <si>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</si>
  <si>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</si>
  <si>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</si>
  <si>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</si>
  <si>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</si>
  <si>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</si>
  <si>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</si>
  <si>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</si>
  <si>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</si>
  <si>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</si>
  <si>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</si>
  <si>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</si>
  <si>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</si>
  <si>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</si>
  <si>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</si>
  <si>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</si>
  <si>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</si>
  <si>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</si>
  <si>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</si>
  <si>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</si>
  <si>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</si>
  <si>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</si>
  <si>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</si>
  <si>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</si>
  <si>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</si>
  <si>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</si>
  <si>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</si>
  <si>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</si>
  <si>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</si>
  <si>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</si>
  <si>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</si>
  <si>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</si>
  <si>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</si>
  <si>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</si>
  <si>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</si>
  <si>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</si>
  <si>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</si>
  <si>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</si>
  <si>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</si>
  <si>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</si>
  <si>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</si>
  <si>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</si>
  <si>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</si>
  <si>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</si>
  <si>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</si>
  <si>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</si>
  <si>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</si>
  <si>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</si>
  <si>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</si>
  <si>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</si>
  <si>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</si>
  <si>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</si>
  <si>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</si>
  <si>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</si>
  <si>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</si>
  <si>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</si>
  <si>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</si>
  <si>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</si>
  <si>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</si>
  <si>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</si>
  <si>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</si>
  <si>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</si>
  <si>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</si>
  <si>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</si>
  <si>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</si>
  <si>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</si>
  <si>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</si>
  <si>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</si>
  <si>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</si>
  <si>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</si>
  <si>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</si>
  <si>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</si>
  <si>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</si>
  <si>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</si>
  <si>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</si>
  <si>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</si>
  <si>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</si>
  <si>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</si>
  <si>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</si>
  <si>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</si>
  <si>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</si>
  <si>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</si>
  <si>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</si>
  <si>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</si>
  <si>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</si>
  <si>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</si>
  <si>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</si>
  <si>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</si>
  <si>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</si>
  <si>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</si>
  <si>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</si>
  <si>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</si>
  <si>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</si>
  <si>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</si>
  <si>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</si>
  <si>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</si>
  <si>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</si>
  <si>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</si>
  <si>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</si>
  <si>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</si>
  <si>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</si>
  <si>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</si>
  <si>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</si>
  <si>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</si>
  <si>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</si>
  <si>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</si>
  <si>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</si>
  <si>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</si>
  <si>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</si>
  <si>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</si>
  <si>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</si>
  <si>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</si>
  <si>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</si>
  <si>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</si>
  <si>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</si>
  <si>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</si>
  <si>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</si>
  <si>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</si>
  <si>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</si>
  <si>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</si>
  <si>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</si>
  <si>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</si>
  <si>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</si>
  <si>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</si>
  <si>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</si>
  <si>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</si>
  <si>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</si>
  <si>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</si>
  <si>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</si>
  <si>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</si>
  <si>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</si>
  <si>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</si>
  <si>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</si>
  <si>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</si>
  <si>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</si>
  <si>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</si>
  <si>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</si>
  <si>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</si>
  <si>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</si>
  <si>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</si>
  <si>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</si>
  <si>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</si>
  <si>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</si>
  <si>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</si>
  <si>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</si>
  <si>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</si>
  <si>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</si>
  <si>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</si>
  <si>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</si>
  <si>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</si>
  <si>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</si>
  <si>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</si>
  <si>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</si>
  <si>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</si>
  <si>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</si>
  <si>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</si>
  <si>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</si>
  <si>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</si>
  <si>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</si>
  <si>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</si>
  <si>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</si>
  <si>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</si>
  <si>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</si>
  <si>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</si>
  <si>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</si>
  <si>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</si>
  <si>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</si>
  <si>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</si>
  <si>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</si>
  <si>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</si>
  <si>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</si>
  <si>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</si>
  <si>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</si>
  <si>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</si>
  <si>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</si>
  <si>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</si>
  <si>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</si>
  <si>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</si>
  <si>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</si>
  <si>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</si>
  <si>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</si>
  <si>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</si>
  <si>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</si>
  <si>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</si>
  <si>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</si>
  <si>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</si>
  <si>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</si>
  <si>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</si>
  <si>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</si>
  <si>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</si>
  <si>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</si>
  <si>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</si>
  <si>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</si>
  <si>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</si>
  <si>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</si>
  <si>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</si>
  <si>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</si>
  <si>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</si>
  <si>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</si>
  <si>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</si>
  <si>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</si>
  <si>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</si>
  <si>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</si>
  <si>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</si>
  <si>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</si>
  <si>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</si>
  <si>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</si>
  <si>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</si>
  <si>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</si>
  <si>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</si>
  <si>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</si>
  <si>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</si>
  <si>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</si>
  <si>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</si>
  <si>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</si>
  <si>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</si>
  <si>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</si>
  <si>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</si>
  <si>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</si>
  <si>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</si>
  <si>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</si>
  <si>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</si>
  <si>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</si>
  <si>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</si>
  <si>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</si>
  <si>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</si>
  <si>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</si>
  <si>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</si>
  <si>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</si>
  <si>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</si>
  <si>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</si>
  <si>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</si>
  <si>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</si>
  <si>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</si>
  <si>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</si>
  <si>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</si>
  <si>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</si>
  <si>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</si>
  <si>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</si>
  <si>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</si>
  <si>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</si>
  <si>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</si>
  <si>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</si>
  <si>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</si>
  <si>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</si>
  <si>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</si>
  <si>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</si>
  <si>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</si>
  <si>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</si>
  <si>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</si>
  <si>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</si>
  <si>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</si>
  <si>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</si>
  <si>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</si>
  <si>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</si>
  <si>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</si>
  <si>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</si>
  <si>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</si>
  <si>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</si>
  <si>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</si>
  <si>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</si>
  <si>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</si>
  <si>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</si>
  <si>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</si>
  <si>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</si>
  <si>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</si>
  <si>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</si>
  <si>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</si>
  <si>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</si>
  <si>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</si>
  <si>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</si>
  <si>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</si>
  <si>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</si>
  <si>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</si>
  <si>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</si>
  <si>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</si>
  <si>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</si>
  <si>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</si>
  <si>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</si>
  <si>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</si>
  <si>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</si>
  <si>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</si>
  <si>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</si>
  <si>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</si>
  <si>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</si>
  <si>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</si>
  <si>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</si>
  <si>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</si>
  <si>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</si>
  <si>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</si>
  <si>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</si>
  <si>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</si>
  <si>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</si>
  <si>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</si>
  <si>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</si>
  <si>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</si>
  <si>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</si>
  <si>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</si>
  <si>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</si>
  <si>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</si>
  <si>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</si>
  <si>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</si>
  <si>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</si>
  <si>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</si>
  <si>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</si>
  <si>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</si>
  <si>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</si>
  <si>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</si>
  <si>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</si>
  <si>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</si>
  <si>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</si>
  <si>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</si>
  <si>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</si>
  <si>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</si>
  <si>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</si>
  <si>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</si>
  <si>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</si>
  <si>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</si>
  <si>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</si>
  <si>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</si>
  <si>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</si>
  <si>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</si>
  <si>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</si>
  <si>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</si>
  <si>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</si>
  <si>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</si>
  <si>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</si>
  <si>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</si>
  <si>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</si>
  <si>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</si>
  <si>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</si>
  <si>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</si>
  <si>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</si>
  <si>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</si>
  <si>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</si>
  <si>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</si>
  <si>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</si>
  <si>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</si>
  <si>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</si>
  <si>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</si>
  <si>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</si>
  <si>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</si>
  <si>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</si>
  <si>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</si>
  <si>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</si>
  <si>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</si>
  <si>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</si>
  <si>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</si>
  <si>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</si>
  <si>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</si>
  <si>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</si>
  <si>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</si>
  <si>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</si>
  <si>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</si>
  <si>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</si>
  <si>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</si>
  <si>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</si>
  <si>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</si>
  <si>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</si>
  <si>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</si>
  <si>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</si>
  <si>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</si>
  <si>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</si>
  <si>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</si>
  <si>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</si>
  <si>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</si>
  <si>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</si>
  <si>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</si>
  <si>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</si>
  <si>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</si>
  <si>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</si>
  <si>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</si>
  <si>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</si>
  <si>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</si>
  <si>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</si>
  <si>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</si>
  <si>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</si>
  <si>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</si>
  <si>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</si>
  <si>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</si>
  <si>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</si>
  <si>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</si>
  <si>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</si>
  <si>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</si>
  <si>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</si>
  <si>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</si>
  <si>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</si>
  <si>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</si>
  <si>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</si>
  <si>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</si>
  <si>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</si>
  <si>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</si>
  <si>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</si>
  <si>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</si>
  <si>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</si>
  <si>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</si>
  <si>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</si>
  <si>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</si>
  <si>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</si>
  <si>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</si>
  <si>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</si>
  <si>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</si>
  <si>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</si>
  <si>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</si>
  <si>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</si>
  <si>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</si>
  <si>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</si>
  <si>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</si>
  <si>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</si>
  <si>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</si>
  <si>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</si>
  <si>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</si>
  <si>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</si>
  <si>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</si>
  <si>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</si>
  <si>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</si>
  <si>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</si>
  <si>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</si>
  <si>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</si>
  <si>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</si>
  <si>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</si>
  <si>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</si>
  <si>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</si>
  <si>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</si>
  <si>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</si>
  <si>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</si>
  <si>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</si>
  <si>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</si>
  <si>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</si>
  <si>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</si>
  <si>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</si>
  <si>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</si>
  <si>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</si>
  <si>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</si>
  <si>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</si>
  <si>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</si>
  <si>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</si>
  <si>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</si>
  <si>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</si>
  <si>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</si>
  <si>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</si>
  <si>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</si>
  <si>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</si>
  <si>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</si>
  <si>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</si>
  <si>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</si>
  <si>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</si>
  <si>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</si>
  <si>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</si>
  <si>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</si>
  <si>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</si>
  <si>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</si>
  <si>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</si>
  <si>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</si>
  <si>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</si>
  <si>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</si>
  <si>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</si>
  <si>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</si>
  <si>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</si>
  <si>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</si>
  <si>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</si>
  <si>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</si>
  <si>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</si>
  <si>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</si>
  <si>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</si>
  <si>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</si>
  <si>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</si>
  <si>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</si>
  <si>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</si>
  <si>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</si>
  <si>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</si>
  <si>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</si>
  <si>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</si>
  <si>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</si>
  <si>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</si>
  <si>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</si>
  <si>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</si>
  <si>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</si>
  <si>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</si>
  <si>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</si>
  <si>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</si>
  <si>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</si>
  <si>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</si>
  <si>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</si>
  <si>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</si>
  <si>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</si>
  <si>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</si>
  <si>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</si>
  <si>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</si>
  <si>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</si>
  <si>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</si>
  <si>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</si>
  <si>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</si>
  <si>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</si>
  <si>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</si>
  <si>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</si>
  <si>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</si>
  <si>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</si>
  <si>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</si>
  <si>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</si>
  <si>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</si>
  <si>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</si>
  <si>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</si>
  <si>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</si>
  <si>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</si>
  <si>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</si>
  <si>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</si>
  <si>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</si>
  <si>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</si>
  <si>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</si>
  <si>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</si>
  <si>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</si>
  <si>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</si>
  <si>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</si>
  <si>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</si>
  <si>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</si>
  <si>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</si>
  <si>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</si>
  <si>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</si>
  <si>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</si>
  <si>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</si>
  <si>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</si>
  <si>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</si>
  <si>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</si>
  <si>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</si>
  <si>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</si>
  <si>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</si>
  <si>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</si>
  <si>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</si>
  <si>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</si>
  <si>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</si>
  <si>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</si>
  <si>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</si>
  <si>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</si>
  <si>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</si>
  <si>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</si>
  <si>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</si>
  <si>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</si>
  <si>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</si>
  <si>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</si>
  <si>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</si>
  <si>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</si>
  <si>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</si>
  <si>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</si>
  <si>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</si>
  <si>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</si>
  <si>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</si>
  <si>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</si>
  <si>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</si>
  <si>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</si>
  <si>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</si>
  <si>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</si>
  <si>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</si>
  <si>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</si>
  <si>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</si>
  <si>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</si>
  <si>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</si>
  <si>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</si>
  <si>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</si>
  <si>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</si>
  <si>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</si>
  <si>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</si>
  <si>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</si>
  <si>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</si>
  <si>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</si>
  <si>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</si>
  <si>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</si>
  <si>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</si>
  <si>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</si>
  <si>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</si>
  <si>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</si>
  <si>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</si>
  <si>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</si>
  <si>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</si>
  <si>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</si>
  <si>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</si>
  <si>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</si>
  <si>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</si>
  <si>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</si>
  <si>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</si>
  <si>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</si>
  <si>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</si>
  <si>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</si>
  <si>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</si>
  <si>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</si>
  <si>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</si>
  <si>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</si>
  <si>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</si>
  <si>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</si>
  <si>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</si>
  <si>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</si>
  <si>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</si>
  <si>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</si>
  <si>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</si>
  <si>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</si>
  <si>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</si>
  <si>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</si>
  <si>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</si>
  <si>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</si>
  <si>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</si>
  <si>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</si>
  <si>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</si>
  <si>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</si>
  <si>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</si>
  <si>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</si>
  <si>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</si>
  <si>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</si>
  <si>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</si>
  <si>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</si>
  <si>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</si>
  <si>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</si>
  <si>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</si>
  <si>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</si>
  <si>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</si>
  <si>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</si>
  <si>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</si>
  <si>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</si>
  <si>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</si>
  <si>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</si>
  <si>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</si>
  <si>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</si>
  <si>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</si>
  <si>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</si>
  <si>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</si>
  <si>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</si>
  <si>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</si>
  <si>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</si>
  <si>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</si>
  <si>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</si>
  <si>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</si>
  <si>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</si>
  <si>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</si>
  <si>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</si>
  <si>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</si>
  <si>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</si>
  <si>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</si>
  <si>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</si>
  <si>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</si>
  <si>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</si>
  <si>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</si>
  <si>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</si>
  <si>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</si>
  <si>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</si>
  <si>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</si>
  <si>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</si>
  <si>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</si>
  <si>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</si>
  <si>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</si>
  <si>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</si>
  <si>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</si>
  <si>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</si>
  <si>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</si>
  <si>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</si>
  <si>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</si>
  <si>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</si>
  <si>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</si>
  <si>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</si>
  <si>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</si>
  <si>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</si>
  <si>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</si>
  <si>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</si>
  <si>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</si>
  <si>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</si>
  <si>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</si>
  <si>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</si>
  <si>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</si>
  <si>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</si>
  <si>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</si>
  <si>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</si>
  <si>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</si>
  <si>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</si>
  <si>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</si>
  <si>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</si>
  <si>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</si>
  <si>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</si>
  <si>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</si>
  <si>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</si>
  <si>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</si>
  <si>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</si>
  <si>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</si>
  <si>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</si>
  <si>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</si>
  <si>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</si>
  <si>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</si>
  <si>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</si>
  <si>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</si>
  <si>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</si>
  <si>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</si>
  <si>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</si>
  <si>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</si>
  <si>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</si>
  <si>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</si>
  <si>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</si>
  <si>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</si>
  <si>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</si>
  <si>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</si>
  <si>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</si>
  <si>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</si>
  <si>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</si>
  <si>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</si>
  <si>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</si>
  <si>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</si>
  <si>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</si>
  <si>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</si>
  <si>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</si>
  <si>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</si>
  <si>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</si>
  <si>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</si>
  <si>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</si>
  <si>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</si>
  <si>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</si>
  <si>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</si>
  <si>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</si>
  <si>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</si>
  <si>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</si>
  <si>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</si>
  <si>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</si>
  <si>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</si>
  <si>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</si>
  <si>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</si>
  <si>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</si>
  <si>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</si>
  <si>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</si>
  <si>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</si>
  <si>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</si>
  <si>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</si>
  <si>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</si>
  <si>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</si>
  <si>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</si>
  <si>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</si>
  <si>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</si>
  <si>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</si>
  <si>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</si>
  <si>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</si>
  <si>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</si>
  <si>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</si>
  <si>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</si>
  <si>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</si>
  <si>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</si>
  <si>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</si>
  <si>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</si>
  <si>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</si>
  <si>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</si>
  <si>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</si>
  <si>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</si>
  <si>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</si>
  <si>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</si>
  <si>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</si>
  <si>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</si>
  <si>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</si>
  <si>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</si>
  <si>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</si>
  <si>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</si>
  <si>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</si>
  <si>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</si>
  <si>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</si>
  <si>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</si>
  <si>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</si>
  <si>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</si>
  <si>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</si>
  <si>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</si>
  <si>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</si>
  <si>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</si>
  <si>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</si>
  <si>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</si>
  <si>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</si>
  <si>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</si>
  <si>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</si>
  <si>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</si>
  <si>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</si>
  <si>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</si>
  <si>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</si>
  <si>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</si>
  <si>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</si>
  <si>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</si>
  <si>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</si>
  <si>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</si>
  <si>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</si>
  <si>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</si>
  <si>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</si>
  <si>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</si>
  <si>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</si>
  <si>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</si>
  <si>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</si>
  <si>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</si>
  <si>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</si>
  <si>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</si>
  <si>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</si>
  <si>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</si>
  <si>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</si>
  <si>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</si>
  <si>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</si>
  <si>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</si>
  <si>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</si>
  <si>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</si>
  <si>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</si>
  <si>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</si>
  <si>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</si>
  <si>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</si>
  <si>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</si>
  <si>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</si>
  <si>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</si>
  <si>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</si>
  <si>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</si>
  <si>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</si>
  <si>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</si>
  <si>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</si>
  <si>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</si>
  <si>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</si>
  <si>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</si>
  <si>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</si>
  <si>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</si>
  <si>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</si>
  <si>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</si>
  <si>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</si>
  <si>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</si>
  <si>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</si>
  <si>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</si>
  <si>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</si>
  <si>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</si>
  <si>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</si>
  <si>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</si>
  <si>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</si>
  <si>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</si>
  <si>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</si>
  <si>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</si>
  <si>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</si>
  <si>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</si>
  <si>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</si>
  <si>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</si>
  <si>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</si>
  <si>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</si>
  <si>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</si>
  <si>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</si>
  <si>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</si>
  <si>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</si>
  <si>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</si>
  <si>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</si>
  <si>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</si>
  <si>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</si>
  <si>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</si>
  <si>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</si>
  <si>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</si>
  <si>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</si>
  <si>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</si>
  <si>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</si>
  <si>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</si>
  <si>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</si>
  <si>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</si>
  <si>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</si>
  <si>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</si>
  <si>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</si>
  <si>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</si>
  <si>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</si>
  <si>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</si>
  <si>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</si>
  <si>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</si>
  <si>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</si>
  <si>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</si>
  <si>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</si>
  <si>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</si>
  <si>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</si>
  <si>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</si>
  <si>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</si>
  <si>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</si>
  <si>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</si>
  <si>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</si>
  <si>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</si>
  <si>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</si>
  <si>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</si>
  <si>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</si>
  <si>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</si>
  <si>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</si>
  <si>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</si>
  <si>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</si>
  <si>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</si>
  <si>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</si>
  <si>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</si>
  <si>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</si>
  <si>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</si>
  <si>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</si>
  <si>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</si>
  <si>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</si>
  <si>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</si>
  <si>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</si>
  <si>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</si>
  <si>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</si>
  <si>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</si>
  <si>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</si>
  <si>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</si>
  <si>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</si>
  <si>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</si>
  <si>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</si>
  <si>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</si>
  <si>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</si>
  <si>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</si>
  <si>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</si>
  <si>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</si>
  <si>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</si>
  <si>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</si>
  <si>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</si>
  <si>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</si>
  <si>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</si>
  <si>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</si>
  <si>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</si>
  <si>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</si>
  <si>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</si>
  <si>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</si>
  <si>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</si>
  <si>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</si>
  <si>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</si>
  <si>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</si>
  <si>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</si>
  <si>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</si>
  <si>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</si>
  <si>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</si>
  <si>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</si>
  <si>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</si>
  <si>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</si>
  <si>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</si>
  <si>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</si>
  <si>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</si>
  <si>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</si>
  <si>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</si>
  <si>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</si>
  <si>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</si>
  <si>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</si>
  <si>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</si>
  <si>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</si>
  <si>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</si>
  <si>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</si>
  <si>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</si>
  <si>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</si>
  <si>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</si>
  <si>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</si>
  <si>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</si>
  <si>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</si>
  <si>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</si>
  <si>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</si>
  <si>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</si>
  <si>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</si>
  <si>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</si>
  <si>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</si>
  <si>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</si>
  <si>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</si>
  <si>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</si>
  <si>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</si>
  <si>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</si>
  <si>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</si>
  <si>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</si>
  <si>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</si>
  <si>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</si>
  <si>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</si>
  <si>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</si>
  <si>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</si>
  <si>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</si>
  <si>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</si>
  <si>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</si>
  <si>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</si>
  <si>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</si>
  <si>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</si>
  <si>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</si>
  <si>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</si>
  <si>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</si>
  <si>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</si>
  <si>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</si>
  <si>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</si>
  <si>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</si>
  <si>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</si>
  <si>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</si>
  <si>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</si>
  <si>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</si>
  <si>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</si>
  <si>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</si>
  <si>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</si>
  <si>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</si>
  <si>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</si>
  <si>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</si>
  <si>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</si>
  <si>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</si>
  <si>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</si>
  <si>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</si>
  <si>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</si>
  <si>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</si>
  <si>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</si>
  <si>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</si>
  <si>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</si>
  <si>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</si>
  <si>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</si>
  <si>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</si>
  <si>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</si>
  <si>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</si>
  <si>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</si>
  <si>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</si>
  <si>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</si>
  <si>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</si>
  <si>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</si>
  <si>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</si>
  <si>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</si>
  <si>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</si>
  <si>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</si>
  <si>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</si>
  <si>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</si>
  <si>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</si>
  <si>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</si>
  <si>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</si>
  <si>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</si>
  <si>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</si>
  <si>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</si>
  <si>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</si>
  <si>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</si>
  <si>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</si>
  <si>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</si>
  <si>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</si>
  <si>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</si>
  <si>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</si>
  <si>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</si>
  <si>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</si>
  <si>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</si>
  <si>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</si>
  <si>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</si>
  <si>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</si>
  <si>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</si>
  <si>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</si>
  <si>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</si>
  <si>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</si>
  <si>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</si>
  <si>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</si>
  <si>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</si>
  <si>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</si>
  <si>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</si>
  <si>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</si>
  <si>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</si>
  <si>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</si>
  <si>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</si>
  <si>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</si>
  <si>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</si>
  <si>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</si>
  <si>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</si>
  <si>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</si>
  <si>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</si>
  <si>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</si>
  <si>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</si>
  <si>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</si>
  <si>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</si>
  <si>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</si>
  <si>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</si>
  <si>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</si>
  <si>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</si>
  <si>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</si>
  <si>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</si>
  <si>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</si>
  <si>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</si>
  <si>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</si>
  <si>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</si>
  <si>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</si>
  <si>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</si>
  <si>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</si>
  <si>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</si>
  <si>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</si>
  <si>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</si>
  <si>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</si>
  <si>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</si>
  <si>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</si>
  <si>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</si>
  <si>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</si>
  <si>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</si>
  <si>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</si>
  <si>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</si>
  <si>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</si>
  <si>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</si>
  <si>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</si>
  <si>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</si>
  <si>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</si>
  <si>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</si>
  <si>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</si>
  <si>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</si>
  <si>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</si>
  <si>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</si>
  <si>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</si>
  <si>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</si>
  <si>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</si>
  <si>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</si>
  <si>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</si>
  <si>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</si>
  <si>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</si>
  <si>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</si>
  <si>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</si>
  <si>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</si>
  <si>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</si>
  <si>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</si>
  <si>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</si>
  <si>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</si>
  <si>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</si>
  <si>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</si>
  <si>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</si>
  <si>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</si>
  <si>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</si>
  <si>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</si>
  <si>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</si>
  <si>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</si>
  <si>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</si>
  <si>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</si>
  <si>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</si>
  <si>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</si>
  <si>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</si>
  <si>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</si>
  <si>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</si>
  <si>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</si>
  <si>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</si>
  <si>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</si>
  <si>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</si>
  <si>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</si>
  <si>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</si>
  <si>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</si>
  <si>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</si>
  <si>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</si>
  <si>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</si>
  <si>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</si>
  <si>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</si>
  <si>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</si>
  <si>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</si>
  <si>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</si>
  <si>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</si>
  <si>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</si>
  <si>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</si>
  <si>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</si>
  <si>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</si>
  <si>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</si>
  <si>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</si>
  <si>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</si>
  <si>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</si>
  <si>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</si>
  <si>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</si>
  <si>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</si>
  <si>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</si>
  <si>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</si>
  <si>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</si>
  <si>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</si>
  <si>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</si>
  <si>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</si>
  <si>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</si>
  <si>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</si>
  <si>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</si>
  <si>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</si>
  <si>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</si>
  <si>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</si>
  <si>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</si>
  <si>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</si>
  <si>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</si>
  <si>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</si>
  <si>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</si>
  <si>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</si>
  <si>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</si>
  <si>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</si>
  <si>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</si>
  <si>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</si>
  <si>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</si>
  <si>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</si>
  <si>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</si>
  <si>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</si>
  <si>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</si>
  <si>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</si>
  <si>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</si>
  <si>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</si>
  <si>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</si>
  <si>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</si>
  <si>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</si>
  <si>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</si>
  <si>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</si>
  <si>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</si>
  <si>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</si>
  <si>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</si>
  <si>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</si>
  <si>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</si>
  <si>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</si>
  <si>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</si>
  <si>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</si>
  <si>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</si>
  <si>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</si>
  <si>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</si>
  <si>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</si>
  <si>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</si>
  <si>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</si>
  <si>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</si>
  <si>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</si>
  <si>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</si>
  <si>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</si>
  <si>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</si>
  <si>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</si>
  <si>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</si>
  <si>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</si>
  <si>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</si>
  <si>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</si>
  <si>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</si>
  <si>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</si>
  <si>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</si>
  <si>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</si>
  <si>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</si>
  <si>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</si>
  <si>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</si>
  <si>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</si>
  <si>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</si>
  <si>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</si>
  <si>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</si>
  <si>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</si>
  <si>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</si>
  <si>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</si>
  <si>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</si>
  <si>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</si>
  <si>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</si>
  <si>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</si>
  <si>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</si>
  <si>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</si>
  <si>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</si>
  <si>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</si>
  <si>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</si>
  <si>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</si>
  <si>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</si>
  <si>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</si>
  <si>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</si>
  <si>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</si>
  <si>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</si>
  <si>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</si>
  <si>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</si>
  <si>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</si>
  <si>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</si>
  <si>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</si>
  <si>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</si>
  <si>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</si>
  <si>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</si>
  <si>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</si>
  <si>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</si>
  <si>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</si>
  <si>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</si>
  <si>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</si>
  <si>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</si>
  <si>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</si>
  <si>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</si>
  <si>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</si>
  <si>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</si>
  <si>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</si>
  <si>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</si>
  <si>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</si>
  <si>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</si>
  <si>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</si>
  <si>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</si>
  <si>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</si>
  <si>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</si>
  <si>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</si>
  <si>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</si>
  <si>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</si>
  <si>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</si>
  <si>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</si>
  <si>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</si>
  <si>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</si>
  <si>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</si>
  <si>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</si>
  <si>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</si>
  <si>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</si>
  <si>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</si>
  <si>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</si>
  <si>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</si>
  <si>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</si>
  <si>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</si>
  <si>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</si>
  <si>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</si>
  <si>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</si>
  <si>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</si>
  <si>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</si>
  <si>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</si>
  <si>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</si>
  <si>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</si>
  <si>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</si>
  <si>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</si>
  <si>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</si>
  <si>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</si>
  <si>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</si>
  <si>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</si>
  <si>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</si>
  <si>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</si>
  <si>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</si>
  <si>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</si>
  <si>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</si>
  <si>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</si>
  <si>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</si>
  <si>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</si>
  <si>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</si>
  <si>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</si>
  <si>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</si>
  <si>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</si>
  <si>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</si>
  <si>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</si>
  <si>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</si>
  <si>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</si>
  <si>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</si>
  <si>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</si>
  <si>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</si>
  <si>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</si>
  <si>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</si>
  <si>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</si>
  <si>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</si>
  <si>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</si>
  <si>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</si>
  <si>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</si>
  <si>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</si>
  <si>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</si>
  <si>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</si>
  <si>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</si>
  <si>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</si>
  <si>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</si>
  <si>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</si>
  <si>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</si>
  <si>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</si>
  <si>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</si>
  <si>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</si>
  <si>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</si>
  <si>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</si>
  <si>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</si>
  <si>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</si>
  <si>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</si>
  <si>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</si>
  <si>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</si>
  <si>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</si>
  <si>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</si>
  <si>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</si>
  <si>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</si>
  <si>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</si>
  <si>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</si>
  <si>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</si>
  <si>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</si>
  <si>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</si>
  <si>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</si>
  <si>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</si>
  <si>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</si>
  <si>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</si>
  <si>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</si>
  <si>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</si>
  <si>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</si>
  <si>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</si>
  <si>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</si>
  <si>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</si>
  <si>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</si>
  <si>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</si>
  <si>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</si>
  <si>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</si>
  <si>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</si>
  <si>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</si>
  <si>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</si>
  <si>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</si>
  <si>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</si>
  <si>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</si>
  <si>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</si>
  <si>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</si>
  <si>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</si>
  <si>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</si>
  <si>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</si>
  <si>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</si>
  <si>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</si>
  <si>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</si>
  <si>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</si>
  <si>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</si>
  <si>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</si>
  <si>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</si>
  <si>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</si>
  <si>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</si>
  <si>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</si>
  <si>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</si>
  <si>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</si>
  <si>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</si>
  <si>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</si>
  <si>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</si>
  <si>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</si>
  <si>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</si>
  <si>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</si>
  <si>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</si>
  <si>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</si>
  <si>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</si>
  <si>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</si>
  <si>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</si>
  <si>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</si>
  <si>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</si>
  <si>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</si>
  <si>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</si>
  <si>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</si>
  <si>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</si>
  <si>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</si>
  <si>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</si>
  <si>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</si>
  <si>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</si>
  <si>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</si>
  <si>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</si>
  <si>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</si>
  <si>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</si>
  <si>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</si>
  <si>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</si>
  <si>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</si>
  <si>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</si>
  <si>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</si>
  <si>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</si>
  <si>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</si>
  <si>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</si>
  <si>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</si>
  <si>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</si>
  <si>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</si>
  <si>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</si>
  <si>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</si>
  <si>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</si>
  <si>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</si>
  <si>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</si>
  <si>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</si>
  <si>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</si>
  <si>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</si>
  <si>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</si>
  <si>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</si>
  <si>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</si>
  <si>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</si>
  <si>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</si>
  <si>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</si>
  <si>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</si>
  <si>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</si>
  <si>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</si>
  <si>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</si>
  <si>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</si>
  <si>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</si>
  <si>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</si>
  <si>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</si>
  <si>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</si>
  <si>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</si>
  <si>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</si>
  <si>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</si>
  <si>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</si>
  <si>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</si>
  <si>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</si>
  <si>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</si>
  <si>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</si>
  <si>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</si>
  <si>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</si>
  <si>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</si>
  <si>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</si>
  <si>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</si>
  <si>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</si>
  <si>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</si>
  <si>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</si>
  <si>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</si>
  <si>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</si>
  <si>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</si>
  <si>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</si>
  <si>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</si>
  <si>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</si>
  <si>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</si>
  <si>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</si>
  <si>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</si>
  <si>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</si>
  <si>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</si>
  <si>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</si>
  <si>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</si>
  <si>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</si>
  <si>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</si>
  <si>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</si>
  <si>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</si>
  <si>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</si>
  <si>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</si>
  <si>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</si>
  <si>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</si>
  <si>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</si>
  <si>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</si>
  <si>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</si>
  <si>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</si>
  <si>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</si>
  <si>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</si>
  <si>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</si>
  <si>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</si>
  <si>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</si>
  <si>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</si>
  <si>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</si>
  <si>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</si>
  <si>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</si>
  <si>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</si>
  <si>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</si>
  <si>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</si>
  <si>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</si>
  <si>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</si>
  <si>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</si>
  <si>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</si>
  <si>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</si>
  <si>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</si>
  <si>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</si>
  <si>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</si>
  <si>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</si>
  <si>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</si>
  <si>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</si>
  <si>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</si>
  <si>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</si>
  <si>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</si>
  <si>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</si>
  <si>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</si>
  <si>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</si>
  <si>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</si>
  <si>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</si>
  <si>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</si>
  <si>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</si>
  <si>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</si>
  <si>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</si>
  <si>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</si>
  <si>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</si>
  <si>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</si>
  <si>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</si>
  <si>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</si>
  <si>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</si>
  <si>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</si>
  <si>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</si>
  <si>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</si>
  <si>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</si>
  <si>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</si>
  <si>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</si>
  <si>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</si>
  <si>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</si>
  <si>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</si>
  <si>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</si>
  <si>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</si>
  <si>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</si>
  <si>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</si>
  <si>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</si>
  <si>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</si>
  <si>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</si>
  <si>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</si>
  <si>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</si>
  <si>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</si>
  <si>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</si>
  <si>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</si>
  <si>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</si>
  <si>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</si>
  <si>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</si>
  <si>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</si>
  <si>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</si>
  <si>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</si>
  <si>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</si>
  <si>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</si>
  <si>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</si>
  <si>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</si>
  <si>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</si>
  <si>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</si>
  <si>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</si>
  <si>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</si>
  <si>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</si>
  <si>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</si>
  <si>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</si>
  <si>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</si>
  <si>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</si>
  <si>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</si>
  <si>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</si>
  <si>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</si>
  <si>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</si>
  <si>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</si>
  <si>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</si>
  <si>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</si>
  <si>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</si>
  <si>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</si>
  <si>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</si>
  <si>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</si>
  <si>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</si>
  <si>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</si>
  <si>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</si>
  <si>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</si>
  <si>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</si>
  <si>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</si>
  <si>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</si>
  <si>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</si>
  <si>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</si>
  <si>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</si>
  <si>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</si>
  <si>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</si>
  <si>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</si>
  <si>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</si>
  <si>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</si>
  <si>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</si>
  <si>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</si>
  <si>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</si>
  <si>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</si>
  <si>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</si>
  <si>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</si>
  <si>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</si>
  <si>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</si>
  <si>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</si>
  <si>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</si>
  <si>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</si>
  <si>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</si>
  <si>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</si>
  <si>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</si>
  <si>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</si>
  <si>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</si>
  <si>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</si>
  <si>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</si>
  <si>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</si>
  <si>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</si>
  <si>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</si>
  <si>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</si>
  <si>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</si>
  <si>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</si>
  <si>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</si>
  <si>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</si>
  <si>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</si>
  <si>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</si>
  <si>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</si>
  <si>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</si>
  <si>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</si>
  <si>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</si>
  <si>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</si>
  <si>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</si>
  <si>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</si>
  <si>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</si>
  <si>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</si>
  <si>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</si>
  <si>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</si>
  <si>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</si>
  <si>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</si>
  <si>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</si>
  <si>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</si>
  <si>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</si>
  <si>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</si>
  <si>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</si>
  <si>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</si>
  <si>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</si>
  <si>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</si>
  <si>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</si>
  <si>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</si>
  <si>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</si>
  <si>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</si>
  <si>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</si>
  <si>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</si>
  <si>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</si>
  <si>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</si>
  <si>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</si>
  <si>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</si>
  <si>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</si>
  <si>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</si>
  <si>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</si>
  <si>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</si>
  <si>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</si>
  <si>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</si>
  <si>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</si>
  <si>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</si>
  <si>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</si>
  <si>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</si>
  <si>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</si>
  <si>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</si>
  <si>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</si>
  <si>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</si>
  <si>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</si>
  <si>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</si>
  <si>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</si>
  <si>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</si>
  <si>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</si>
  <si>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</si>
  <si>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</si>
  <si>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</si>
  <si>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</si>
  <si>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</si>
  <si>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</si>
  <si>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</si>
  <si>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</si>
  <si>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</si>
  <si>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</si>
  <si>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</si>
  <si>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</si>
  <si>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</si>
  <si>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</si>
  <si>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</si>
  <si>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</si>
  <si>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</si>
  <si>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</si>
  <si>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</si>
  <si>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</si>
  <si>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</si>
  <si>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</si>
  <si>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</si>
  <si>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</si>
  <si>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</si>
  <si>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</si>
  <si>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</si>
  <si>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</si>
  <si>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</si>
  <si>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</si>
  <si>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</si>
  <si>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</si>
  <si>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</si>
  <si>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</si>
  <si>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</si>
  <si>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</si>
  <si>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</si>
  <si>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</si>
  <si>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</si>
  <si>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</si>
  <si>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</si>
  <si>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</si>
  <si>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</si>
  <si>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</si>
  <si>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</si>
  <si>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</si>
  <si>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</si>
  <si>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</si>
  <si>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</si>
  <si>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</si>
  <si>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</si>
  <si>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</si>
  <si>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</si>
  <si>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</si>
  <si>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</si>
  <si>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</si>
  <si>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</si>
  <si>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</si>
  <si>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</si>
  <si>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</si>
  <si>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</si>
  <si>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</si>
  <si>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</si>
  <si>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</si>
  <si>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</si>
  <si>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</si>
  <si>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</si>
  <si>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</si>
  <si>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</si>
  <si>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</si>
  <si>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</si>
  <si>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</si>
  <si>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</si>
  <si>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</si>
  <si>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</si>
  <si>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</si>
  <si>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</si>
  <si>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</si>
  <si>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</si>
  <si>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</si>
  <si>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</si>
  <si>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</si>
  <si>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</si>
  <si>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</si>
  <si>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</si>
  <si>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</si>
  <si>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</si>
  <si>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</si>
  <si>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</si>
  <si>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</si>
  <si>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</si>
  <si>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</si>
  <si>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</si>
  <si>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</si>
  <si>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</si>
  <si>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</si>
  <si>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</si>
  <si>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</si>
  <si>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</si>
  <si>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</si>
  <si>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</si>
  <si>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</si>
  <si>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</si>
  <si>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</si>
  <si>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</si>
  <si>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</si>
  <si>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</si>
  <si>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</si>
  <si>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</si>
  <si>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</si>
  <si>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</si>
  <si>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</si>
  <si>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</si>
  <si>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</si>
  <si>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</si>
  <si>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</si>
  <si>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</si>
  <si>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</si>
  <si>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</si>
  <si>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</si>
  <si>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</si>
  <si>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</si>
  <si>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</si>
  <si>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</si>
  <si>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</si>
  <si>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</si>
  <si>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</si>
  <si>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</si>
  <si>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</si>
  <si>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</si>
  <si>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</si>
  <si>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</si>
  <si>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</si>
  <si>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</si>
  <si>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</si>
  <si>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</si>
  <si>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</si>
  <si>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</si>
  <si>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</si>
  <si>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</si>
  <si>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</si>
  <si>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</si>
  <si>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</si>
  <si>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</si>
  <si>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</si>
  <si>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</si>
  <si>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</si>
  <si>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</si>
  <si>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</si>
  <si>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</si>
  <si>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</si>
  <si>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</si>
  <si>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</si>
  <si>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</si>
  <si>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</si>
  <si>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</si>
  <si>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</si>
  <si>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</si>
  <si>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</si>
  <si>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</si>
  <si>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</si>
  <si>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</si>
  <si>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</si>
  <si>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</si>
  <si>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</si>
  <si>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</si>
  <si>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</si>
  <si>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</si>
  <si>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</si>
  <si>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</si>
  <si>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</si>
  <si>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</si>
  <si>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</si>
  <si>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</si>
  <si>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</si>
  <si>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</si>
  <si>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</si>
  <si>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</si>
  <si>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</si>
  <si>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</si>
  <si>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</si>
  <si>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</si>
  <si>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</si>
  <si>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</si>
  <si>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</si>
  <si>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</si>
  <si>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</si>
  <si>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</si>
  <si>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</si>
  <si>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</si>
  <si>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</si>
  <si>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</si>
  <si>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</si>
  <si>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</si>
  <si>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</si>
  <si>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</si>
  <si>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</si>
  <si>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</si>
  <si>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</si>
  <si>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</si>
  <si>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</si>
  <si>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</si>
  <si>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</si>
  <si>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</si>
  <si>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</si>
  <si>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</si>
  <si>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</si>
  <si>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</si>
  <si>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</si>
  <si>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</si>
  <si>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</si>
  <si>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</si>
  <si>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</si>
  <si>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</si>
  <si>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</si>
  <si>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</si>
  <si>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</si>
  <si>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</si>
  <si>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</si>
  <si>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</si>
  <si>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</si>
  <si>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</si>
  <si>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</si>
  <si>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</si>
  <si>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</si>
  <si>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</si>
  <si>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</si>
  <si>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</si>
  <si>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</si>
  <si>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</si>
  <si>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</si>
  <si>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</si>
  <si>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</si>
  <si>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</si>
  <si>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</si>
  <si>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</si>
  <si>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</si>
  <si>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</si>
  <si>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</si>
  <si>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</si>
  <si>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</si>
  <si>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</si>
  <si>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</si>
  <si>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</si>
  <si>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</si>
  <si>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</si>
  <si>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</si>
  <si>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</si>
  <si>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</si>
  <si>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</si>
  <si>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</si>
  <si>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</si>
  <si>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</si>
  <si>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</si>
  <si>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</si>
  <si>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</si>
  <si>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</si>
  <si>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</si>
  <si>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</si>
  <si>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</si>
  <si>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</si>
  <si>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</si>
  <si>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</si>
  <si>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</si>
  <si>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</si>
  <si>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</si>
  <si>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</si>
  <si>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</si>
  <si>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</si>
  <si>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</si>
  <si>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</si>
  <si>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</si>
  <si>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</si>
  <si>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</si>
  <si>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</si>
  <si>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</si>
  <si>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</si>
  <si>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</si>
  <si>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</si>
  <si>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</si>
  <si>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</si>
  <si>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</si>
  <si>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</si>
  <si>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</si>
  <si>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</si>
  <si>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</si>
  <si>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</si>
  <si>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</si>
  <si>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</si>
  <si>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</si>
  <si>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</si>
  <si>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</si>
  <si>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</si>
  <si>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</si>
  <si>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</si>
  <si>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</si>
  <si>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</si>
  <si>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</si>
  <si>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</si>
  <si>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</si>
  <si>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</si>
  <si>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</si>
  <si>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</si>
  <si>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</si>
  <si>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</si>
  <si>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</si>
  <si>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</si>
  <si>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</si>
  <si>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</si>
  <si>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</si>
  <si>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</si>
  <si>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</si>
  <si>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</si>
  <si>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</si>
  <si>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</si>
  <si>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</si>
  <si>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</si>
  <si>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</si>
  <si>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</si>
  <si>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</si>
  <si>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</si>
  <si>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</si>
  <si>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</si>
  <si>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</si>
  <si>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</si>
  <si>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</si>
  <si>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</si>
  <si>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</si>
  <si>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</si>
  <si>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</si>
  <si>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</si>
  <si>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</si>
  <si>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</si>
  <si>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</si>
  <si>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</si>
  <si>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</si>
  <si>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</si>
  <si>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</si>
  <si>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</si>
  <si>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</si>
  <si>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</si>
  <si>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</si>
  <si>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</si>
  <si>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</si>
  <si>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</si>
  <si>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</si>
  <si>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</si>
  <si>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</si>
  <si>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</si>
  <si>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</si>
  <si>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</si>
  <si>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</si>
  <si>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</si>
  <si>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</si>
  <si>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</si>
  <si>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</si>
  <si>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</si>
  <si>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</si>
  <si>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</si>
  <si>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</si>
  <si>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</si>
  <si>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</si>
  <si>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</si>
  <si>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</si>
  <si>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</si>
  <si>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</si>
  <si>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</si>
  <si>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</si>
  <si>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</si>
  <si>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</si>
  <si>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</si>
  <si>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</si>
  <si>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</si>
  <si>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</si>
  <si>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</si>
  <si>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</si>
  <si>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</si>
  <si>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</si>
  <si>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</si>
  <si>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</si>
  <si>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</si>
  <si>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</si>
  <si>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</si>
  <si>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</si>
  <si>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</si>
  <si>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</si>
  <si>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</si>
  <si>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</si>
  <si>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</si>
  <si>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</si>
  <si>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</si>
  <si>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</si>
  <si>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</si>
  <si>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</si>
  <si>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</si>
  <si>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</si>
  <si>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</si>
  <si>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</si>
  <si>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</si>
  <si>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</si>
  <si>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</si>
  <si>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</si>
  <si>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</si>
  <si>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</si>
  <si>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</si>
  <si>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</si>
  <si>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</si>
  <si>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</si>
  <si>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</si>
  <si>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</si>
  <si>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</si>
  <si>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</si>
  <si>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</si>
  <si>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</si>
  <si>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</si>
  <si>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</si>
  <si>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</si>
  <si>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</si>
  <si>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</si>
  <si>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</si>
  <si>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</si>
  <si>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</si>
  <si>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</si>
  <si>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</si>
  <si>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</si>
  <si>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</si>
  <si>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</si>
  <si>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</si>
  <si>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</si>
  <si>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</si>
  <si>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</si>
  <si>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</si>
  <si>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</si>
  <si>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</si>
  <si>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</si>
  <si>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</si>
  <si>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</si>
  <si>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</si>
  <si>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</si>
  <si>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</si>
  <si>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</si>
  <si>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</si>
  <si>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</si>
  <si>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</si>
  <si>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</si>
  <si>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</si>
  <si>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</si>
  <si>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</si>
  <si>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</si>
  <si>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</si>
  <si>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</si>
  <si>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</si>
  <si>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</si>
  <si>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</si>
  <si>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</si>
  <si>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</si>
  <si>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</si>
  <si>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</si>
  <si>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</si>
  <si>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</si>
  <si>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</si>
  <si>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</si>
  <si>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</si>
  <si>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</si>
  <si>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</si>
  <si>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</si>
  <si>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</si>
  <si>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</si>
  <si>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</si>
  <si>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</si>
  <si>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</si>
  <si>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</si>
  <si>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</si>
  <si>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</si>
  <si>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</si>
  <si>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</si>
  <si>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</si>
  <si>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</si>
  <si>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</si>
  <si>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</si>
  <si>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</si>
  <si>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</si>
  <si>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</si>
  <si>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</si>
  <si>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</si>
  <si>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</si>
  <si>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</si>
  <si>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</si>
  <si>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</si>
  <si>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</si>
  <si>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</si>
  <si>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</si>
  <si>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</si>
  <si>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</si>
  <si>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</si>
  <si>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</si>
  <si>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</si>
  <si>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</si>
  <si>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</si>
  <si>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</si>
  <si>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</si>
  <si>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</si>
  <si>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</si>
  <si>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</si>
  <si>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</si>
  <si>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</si>
  <si>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</si>
  <si>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</si>
  <si>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</si>
  <si>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</si>
  <si>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</si>
  <si>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</si>
  <si>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</si>
  <si>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</si>
  <si>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</si>
  <si>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</si>
  <si>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</si>
  <si>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</si>
  <si>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</si>
  <si>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</si>
  <si>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</si>
  <si>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</si>
  <si>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</si>
  <si>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</si>
  <si>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</si>
  <si>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</si>
  <si>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</si>
  <si>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</si>
  <si>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</si>
  <si>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</si>
  <si>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</si>
  <si>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</si>
  <si>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</si>
  <si>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</si>
  <si>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</si>
  <si>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</si>
  <si>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</si>
  <si>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</si>
  <si>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</si>
  <si>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</si>
  <si>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</si>
  <si>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</si>
  <si>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</si>
  <si>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</si>
  <si>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</si>
  <si>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</si>
  <si>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</si>
  <si>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</si>
  <si>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</si>
  <si>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</si>
  <si>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</si>
  <si>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</si>
  <si>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</si>
  <si>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</si>
  <si>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</si>
  <si>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</si>
  <si>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</si>
  <si>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</si>
  <si>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</si>
  <si>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</si>
  <si>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</si>
  <si>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</si>
  <si>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</si>
  <si>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</si>
  <si>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</si>
  <si>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</si>
  <si>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</si>
  <si>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</si>
  <si>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</si>
  <si>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</si>
  <si>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</si>
  <si>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</si>
  <si>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</si>
  <si>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</si>
  <si>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</si>
  <si>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</si>
  <si>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</si>
  <si>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</si>
  <si>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</si>
  <si>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</si>
  <si>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</si>
  <si>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</si>
  <si>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</si>
  <si>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</si>
  <si>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</si>
  <si>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</si>
  <si>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</si>
  <si>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</si>
  <si>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</si>
  <si>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</si>
  <si>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</si>
  <si>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</si>
  <si>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</si>
  <si>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</si>
  <si>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</si>
  <si>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</si>
  <si>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</si>
  <si>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</si>
  <si>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</si>
  <si>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</si>
  <si>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</si>
  <si>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</si>
  <si>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</si>
  <si>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</si>
  <si>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</si>
  <si>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</si>
  <si>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</si>
  <si>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</si>
  <si>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</si>
  <si>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</si>
  <si>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</si>
  <si>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</si>
  <si>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</si>
  <si>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</si>
  <si>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</si>
  <si>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</si>
  <si>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</si>
  <si>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</si>
  <si>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</si>
  <si>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</si>
  <si>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</si>
  <si>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</si>
  <si>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</si>
  <si>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</si>
  <si>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</si>
  <si>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</si>
  <si>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</si>
  <si>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</si>
  <si>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</si>
  <si>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</si>
  <si>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</si>
  <si>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</si>
  <si>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</si>
  <si>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</si>
  <si>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</si>
  <si>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</si>
  <si>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</si>
  <si>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</si>
  <si>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</si>
  <si>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</si>
  <si>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</si>
  <si>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</si>
  <si>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</si>
  <si>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</si>
  <si>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</si>
  <si>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</si>
  <si>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</si>
  <si>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</si>
  <si>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</si>
  <si>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</si>
  <si>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</si>
  <si>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</si>
  <si>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</si>
  <si>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</si>
  <si>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</si>
  <si>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</si>
  <si>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</si>
  <si>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</si>
  <si>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</si>
  <si>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</si>
  <si>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</si>
  <si>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</si>
  <si>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</si>
  <si>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</si>
  <si>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</si>
  <si>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</si>
  <si>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</si>
  <si>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</si>
  <si>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</si>
  <si>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</si>
  <si>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</si>
  <si>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</si>
  <si>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</si>
  <si>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</si>
  <si>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</si>
  <si>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</si>
  <si>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</si>
  <si>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</si>
  <si>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</si>
  <si>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</si>
  <si>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</si>
  <si>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</si>
  <si>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</si>
  <si>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</si>
  <si>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</si>
  <si>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</si>
  <si>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</si>
  <si>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</si>
  <si>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</si>
  <si>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</si>
  <si>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</si>
  <si>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</si>
  <si>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</si>
  <si>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</si>
  <si>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</si>
  <si>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</si>
  <si>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</si>
  <si>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</si>
  <si>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</si>
  <si>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</si>
  <si>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</si>
  <si>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</si>
  <si>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</si>
  <si>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</si>
  <si>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</si>
  <si>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</si>
  <si>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</si>
  <si>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</si>
  <si>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</si>
  <si>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</si>
  <si>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</si>
  <si>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</si>
  <si>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</si>
  <si>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</si>
  <si>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</si>
  <si>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</si>
  <si>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</si>
  <si>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</si>
  <si>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</si>
  <si>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</si>
  <si>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</si>
  <si>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</si>
  <si>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</si>
  <si>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</si>
  <si>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</si>
  <si>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</si>
  <si>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</si>
  <si>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</si>
  <si>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</si>
  <si>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</si>
  <si>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</si>
  <si>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</si>
  <si>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</si>
  <si>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</si>
  <si>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</si>
  <si>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</si>
  <si>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</si>
  <si>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</si>
  <si>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</si>
  <si>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</si>
  <si>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</si>
  <si>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</si>
  <si>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</si>
  <si>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</si>
  <si>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</si>
  <si>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</si>
  <si>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</si>
  <si>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</si>
  <si>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</si>
  <si>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</si>
  <si>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</si>
  <si>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</si>
  <si>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</si>
  <si>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</si>
  <si>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</si>
  <si>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</si>
  <si>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</si>
  <si>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</si>
  <si>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</si>
  <si>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</si>
  <si>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</si>
  <si>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</si>
  <si>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</si>
  <si>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</si>
  <si>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</si>
  <si>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</si>
  <si>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</si>
  <si>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</si>
  <si>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</si>
  <si>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</si>
  <si>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</si>
  <si>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</si>
  <si>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</si>
  <si>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</si>
  <si>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</si>
  <si>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</si>
  <si>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</si>
  <si>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</si>
  <si>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</si>
  <si>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</si>
  <si>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</si>
  <si>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</si>
  <si>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</si>
  <si>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</si>
  <si>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</si>
  <si>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</si>
  <si>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</si>
  <si>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</si>
  <si>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</si>
  <si>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</si>
  <si>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</si>
  <si>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</si>
  <si>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</si>
  <si>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</si>
  <si>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</si>
  <si>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</si>
  <si>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</si>
  <si>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</si>
  <si>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</si>
  <si>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</si>
  <si>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</si>
  <si>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</si>
  <si>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</si>
  <si>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</si>
  <si>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</si>
  <si>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</si>
  <si>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</si>
  <si>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</si>
  <si>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</si>
  <si>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</si>
  <si>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</si>
  <si>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</si>
  <si>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</si>
  <si>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</si>
  <si>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</si>
  <si>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</si>
  <si>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</si>
  <si>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</si>
  <si>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</si>
  <si>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</si>
  <si>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</si>
  <si>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</si>
  <si>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</si>
  <si>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</si>
  <si>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</si>
  <si>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</si>
  <si>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</si>
  <si>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</si>
  <si>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</si>
  <si>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</si>
  <si>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</si>
  <si>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</si>
  <si>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</si>
  <si>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</si>
  <si>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</si>
  <si>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</si>
  <si>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</si>
  <si>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</si>
  <si>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</si>
  <si>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</si>
  <si>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</si>
  <si>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</si>
  <si>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</si>
  <si>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</si>
  <si>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</si>
  <si>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</si>
  <si>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</si>
  <si>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</si>
  <si>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</si>
  <si>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</si>
  <si>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</si>
  <si>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</si>
  <si>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</si>
  <si>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</si>
  <si>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</si>
  <si>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</si>
  <si>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</si>
  <si>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</si>
  <si>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</si>
  <si>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</si>
  <si>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</si>
  <si>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</si>
  <si>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</si>
  <si>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</si>
  <si>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</si>
  <si>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</si>
  <si>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</si>
  <si>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</si>
  <si>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</si>
  <si>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</si>
  <si>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</si>
  <si>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</si>
  <si>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</si>
  <si>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</si>
  <si>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</si>
  <si>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</si>
  <si>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</si>
  <si>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</si>
  <si>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</si>
  <si>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</si>
  <si>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</si>
  <si>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</si>
  <si>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</si>
  <si>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</si>
  <si>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</si>
  <si>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</si>
  <si>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</si>
  <si>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</si>
  <si>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</si>
  <si>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</si>
  <si>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</si>
  <si>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</si>
  <si>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</si>
  <si>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</si>
  <si>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</si>
  <si>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</si>
  <si>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</si>
  <si>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</si>
  <si>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</si>
  <si>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</si>
  <si>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</si>
  <si>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</si>
  <si>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</si>
  <si>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</si>
  <si>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</si>
  <si>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</si>
  <si>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</si>
  <si>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</si>
  <si>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</si>
  <si>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</si>
  <si>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</si>
  <si>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</si>
  <si>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</si>
  <si>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</si>
  <si>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</si>
  <si>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</si>
  <si>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</si>
  <si>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</si>
  <si>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</si>
  <si>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</si>
  <si>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</si>
  <si>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</si>
  <si>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</si>
  <si>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</si>
  <si>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</si>
  <si>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</si>
  <si>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</si>
  <si>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</si>
  <si>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</si>
  <si>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</si>
  <si>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</si>
  <si>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</si>
  <si>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</si>
  <si>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</si>
  <si>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</si>
  <si>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</si>
  <si>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</si>
  <si>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</si>
  <si>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</si>
  <si>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</si>
  <si>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</si>
  <si>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</si>
  <si>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</si>
  <si>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</si>
  <si>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</si>
  <si>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</si>
  <si>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</si>
  <si>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</si>
  <si>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</si>
  <si>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</si>
  <si>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</si>
  <si>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</si>
  <si>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</si>
  <si>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</si>
  <si>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</si>
  <si>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</si>
  <si>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</si>
  <si>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</si>
  <si>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</si>
  <si>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</si>
  <si>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</si>
  <si>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</si>
  <si>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</si>
  <si>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</si>
  <si>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</si>
  <si>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</si>
  <si>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</si>
  <si>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</si>
  <si>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</si>
  <si>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</si>
  <si>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</si>
  <si>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</si>
  <si>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</si>
  <si>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</si>
  <si>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</si>
  <si>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</si>
  <si>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</si>
  <si>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</si>
  <si>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</si>
  <si>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</si>
  <si>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</si>
  <si>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</si>
  <si>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</si>
  <si>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</si>
  <si>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</si>
  <si>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</si>
  <si>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</si>
  <si>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</si>
  <si>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</si>
  <si>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</si>
  <si>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</si>
  <si>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</si>
  <si>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</si>
  <si>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</si>
  <si>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</si>
  <si>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</si>
  <si>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</si>
  <si>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</si>
  <si>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</si>
  <si>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</si>
  <si>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</si>
  <si>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</si>
  <si>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</si>
  <si>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</si>
  <si>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</si>
  <si>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</si>
  <si>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</si>
  <si>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</si>
  <si>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</si>
  <si>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</si>
  <si>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</si>
  <si>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</si>
  <si>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</si>
  <si>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</si>
  <si>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</si>
  <si>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</si>
  <si>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</si>
  <si>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</si>
  <si>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</si>
  <si>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</si>
  <si>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</si>
  <si>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</si>
  <si>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</si>
  <si>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</si>
  <si>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</si>
  <si>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</si>
  <si>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</si>
  <si>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</si>
  <si>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</si>
  <si>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</si>
  <si>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</si>
  <si>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</si>
  <si>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</si>
  <si>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</si>
  <si>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</si>
  <si>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</si>
  <si>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</si>
  <si>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</si>
  <si>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</si>
  <si>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</si>
  <si>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</si>
  <si>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</si>
  <si>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</si>
  <si>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</si>
  <si>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</si>
  <si>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</si>
  <si>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</si>
  <si>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</si>
  <si>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</si>
  <si>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</si>
  <si>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</si>
  <si>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</si>
  <si>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</si>
  <si>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</si>
  <si>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</si>
  <si>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</si>
  <si>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</si>
  <si>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</si>
  <si>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</si>
  <si>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</si>
  <si>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</si>
  <si>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</si>
  <si>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</si>
  <si>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</si>
  <si>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</si>
  <si>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</si>
  <si>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</si>
  <si>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</si>
  <si>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</si>
  <si>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</si>
  <si>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</si>
  <si>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</si>
  <si>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</si>
  <si>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</si>
  <si>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</si>
  <si>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</si>
  <si>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</si>
  <si>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</si>
  <si>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</si>
  <si>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</si>
  <si>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</si>
  <si>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</si>
  <si>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</si>
  <si>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</si>
  <si>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</si>
  <si>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</si>
  <si>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</si>
  <si>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</si>
  <si>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</si>
  <si>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</si>
  <si>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</si>
  <si>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</si>
  <si>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</si>
  <si>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</si>
  <si>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</si>
  <si>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</si>
  <si>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</si>
  <si>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</si>
  <si>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</si>
  <si>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</si>
  <si>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</si>
  <si>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</si>
  <si>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</si>
  <si>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</si>
  <si>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</si>
  <si>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</si>
  <si>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</si>
  <si>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</si>
  <si>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</si>
  <si>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</si>
  <si>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</si>
  <si>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</si>
  <si>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</si>
  <si>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</si>
  <si>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</si>
  <si>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</si>
  <si>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</si>
  <si>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</si>
  <si>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</si>
  <si>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</si>
  <si>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</si>
  <si>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</si>
  <si>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</si>
  <si>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</si>
  <si>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</si>
  <si>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</si>
  <si>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</si>
  <si>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</si>
  <si>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</si>
  <si>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</si>
  <si>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</si>
  <si>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</si>
  <si>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</si>
  <si>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</si>
  <si>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</si>
  <si>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</si>
  <si>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</si>
  <si>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</si>
  <si>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</si>
  <si>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</si>
  <si>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</si>
  <si>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</si>
  <si>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</si>
  <si>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</si>
  <si>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</si>
  <si>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</si>
  <si>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</si>
  <si>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</si>
  <si>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</si>
  <si>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</si>
  <si>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</si>
  <si>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</si>
  <si>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</si>
  <si>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</si>
  <si>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</si>
  <si>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</si>
  <si>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</si>
  <si>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</si>
  <si>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</si>
  <si>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</si>
  <si>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</si>
  <si>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</si>
  <si>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</si>
  <si>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</si>
  <si>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</si>
  <si>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</si>
  <si>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</si>
  <si>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</si>
  <si>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</si>
  <si>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</si>
  <si>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</si>
  <si>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</si>
  <si>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</si>
  <si>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</si>
  <si>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</si>
  <si>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</si>
  <si>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</si>
  <si>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</si>
  <si>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</si>
  <si>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</si>
  <si>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</si>
  <si>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</si>
  <si>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</si>
  <si>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</si>
  <si>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</si>
  <si>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</si>
  <si>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</si>
  <si>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</si>
  <si>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</si>
  <si>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</si>
  <si>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</si>
  <si>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</si>
  <si>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</si>
  <si>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</si>
  <si>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</si>
  <si>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</si>
  <si>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</si>
  <si>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</si>
  <si>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</si>
  <si>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</si>
  <si>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</si>
  <si>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</si>
  <si>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</si>
  <si>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</si>
  <si>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</si>
  <si>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</si>
  <si>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</si>
  <si>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</si>
  <si>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</si>
  <si>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</si>
  <si>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</si>
  <si>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</si>
  <si>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</si>
  <si>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</si>
  <si>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</si>
  <si>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</si>
  <si>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</si>
  <si>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</si>
  <si>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</si>
  <si>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</si>
  <si>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</si>
  <si>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</si>
  <si>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</si>
  <si>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</si>
  <si>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</si>
  <si>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</si>
  <si>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</si>
  <si>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</si>
  <si>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</si>
  <si>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</si>
  <si>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</si>
  <si>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</si>
  <si>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</si>
  <si>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</si>
  <si>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</si>
  <si>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</si>
  <si>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</si>
  <si>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</si>
  <si>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</si>
  <si>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</si>
  <si>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</si>
  <si>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</si>
  <si>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</si>
  <si>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</si>
  <si>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</si>
  <si>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</si>
  <si>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</si>
  <si>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</si>
  <si>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</si>
  <si>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</si>
  <si>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</si>
  <si>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</si>
  <si>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</si>
  <si>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</si>
  <si>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</si>
  <si>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</si>
  <si>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</si>
  <si>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</si>
  <si>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</si>
  <si>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</si>
  <si>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</si>
  <si>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</si>
  <si>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</si>
  <si>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</si>
  <si>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</si>
  <si>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</si>
  <si>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</si>
  <si>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</si>
  <si>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</si>
  <si>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</si>
  <si>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</si>
  <si>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</si>
  <si>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</si>
  <si>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</si>
  <si>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</si>
  <si>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</si>
  <si>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</si>
  <si>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</si>
  <si>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</si>
  <si>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</si>
  <si>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</si>
  <si>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</si>
  <si>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</si>
  <si>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</si>
  <si>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</si>
  <si>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</si>
  <si>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</si>
  <si>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</si>
  <si>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</si>
  <si>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</si>
  <si>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</si>
  <si>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</si>
  <si>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</si>
  <si>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</si>
  <si>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</si>
  <si>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</si>
  <si>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</si>
  <si>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</si>
  <si>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</si>
  <si>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</si>
  <si>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</si>
  <si>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</si>
  <si>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</si>
  <si>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</si>
  <si>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</si>
  <si>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</si>
  <si>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</si>
  <si>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</si>
  <si>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</si>
  <si>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</si>
  <si>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</si>
  <si>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</si>
  <si>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</si>
  <si>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</si>
  <si>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</si>
  <si>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</si>
  <si>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</si>
  <si>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</si>
  <si>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</si>
  <si>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</si>
  <si>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</si>
  <si>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</si>
  <si>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</si>
  <si>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</si>
  <si>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</si>
  <si>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</si>
  <si>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</si>
  <si>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</si>
  <si>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</si>
  <si>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</si>
  <si>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</si>
  <si>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</si>
  <si>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</si>
  <si>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</si>
  <si>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</si>
  <si>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</si>
  <si>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</si>
  <si>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</si>
  <si>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</si>
  <si>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</si>
  <si>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</si>
  <si>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</si>
  <si>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</si>
  <si>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</si>
  <si>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</si>
  <si>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</si>
  <si>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</si>
  <si>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</si>
  <si>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</si>
  <si>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</si>
  <si>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</si>
  <si>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</si>
  <si>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</si>
  <si>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</si>
  <si>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</si>
  <si>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</si>
  <si>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</si>
  <si>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</si>
  <si>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</si>
  <si>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</si>
  <si>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</si>
  <si>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</si>
  <si>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</si>
  <si>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</si>
  <si>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</si>
  <si>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</si>
  <si>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</si>
  <si>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</si>
  <si>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</si>
  <si>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</si>
  <si>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</si>
  <si>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</si>
  <si>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</si>
  <si>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</si>
  <si>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</si>
  <si>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</si>
  <si>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</si>
  <si>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</si>
  <si>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</si>
  <si>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</si>
  <si>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</si>
  <si>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</si>
  <si>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</si>
  <si>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</si>
  <si>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</si>
  <si>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</si>
  <si>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</si>
  <si>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</si>
  <si>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</si>
  <si>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</si>
  <si>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</si>
  <si>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</si>
  <si>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</si>
  <si>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</si>
  <si>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</si>
  <si>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</si>
  <si>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</si>
  <si>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</si>
  <si>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</si>
  <si>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</si>
  <si>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</si>
  <si>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</si>
  <si>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</si>
  <si>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</si>
  <si>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</si>
  <si>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</si>
  <si>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</si>
  <si>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</si>
  <si>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</si>
  <si>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</si>
  <si>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</si>
  <si>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</si>
  <si>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</si>
  <si>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</si>
  <si>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</si>
  <si>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</si>
  <si>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</si>
  <si>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</si>
  <si>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</si>
  <si>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</si>
  <si>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</si>
  <si>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</si>
  <si>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</si>
  <si>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</si>
  <si>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</si>
  <si>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</si>
  <si>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</si>
  <si>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</si>
  <si>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</si>
  <si>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</si>
  <si>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</si>
  <si>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</si>
  <si>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</si>
  <si>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</si>
  <si>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</si>
  <si>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</si>
  <si>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</si>
  <si>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</si>
  <si>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</si>
  <si>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</si>
  <si>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</si>
  <si>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</si>
  <si>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</si>
  <si>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</si>
  <si>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</si>
  <si>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</si>
  <si>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</si>
  <si>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</si>
  <si>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</si>
  <si>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</si>
  <si>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</si>
  <si>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</si>
  <si>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</si>
  <si>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</si>
  <si>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</si>
  <si>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</si>
  <si>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</si>
  <si>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</si>
  <si>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</si>
  <si>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</si>
  <si>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</si>
  <si>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</si>
  <si>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</si>
  <si>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</si>
  <si>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</si>
  <si>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</si>
  <si>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</si>
  <si>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</si>
  <si>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</si>
  <si>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</si>
  <si>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</si>
  <si>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</si>
  <si>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</si>
  <si>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</si>
  <si>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</si>
  <si>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</si>
  <si>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</si>
  <si>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</si>
  <si>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</si>
  <si>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</si>
  <si>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</si>
  <si>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</si>
  <si>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</si>
  <si>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</si>
  <si>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</si>
  <si>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</si>
  <si>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</si>
  <si>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</si>
  <si>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</si>
  <si>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</si>
  <si>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</si>
  <si>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</si>
  <si>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</si>
  <si>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</si>
  <si>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</si>
  <si>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</si>
  <si>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</si>
  <si>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</si>
  <si>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</si>
  <si>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</si>
  <si>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</si>
  <si>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</si>
  <si>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</si>
  <si>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</si>
  <si>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</si>
  <si>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</si>
  <si>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</si>
  <si>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</si>
  <si>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</si>
  <si>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</si>
  <si>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</si>
  <si>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</si>
  <si>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</si>
  <si>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</si>
  <si>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</si>
  <si>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</si>
  <si>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</si>
  <si>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</si>
  <si>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</si>
  <si>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</si>
  <si>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</si>
  <si>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</si>
  <si>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</si>
  <si>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</si>
  <si>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</si>
  <si>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</si>
  <si>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</si>
  <si>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</si>
  <si>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</si>
  <si>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</si>
  <si>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</si>
  <si>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</si>
  <si>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</si>
  <si>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</si>
  <si>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</si>
  <si>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</si>
  <si>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</si>
  <si>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</si>
  <si>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</si>
  <si>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</si>
  <si>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</si>
  <si>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</si>
  <si>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</si>
  <si>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</si>
  <si>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</si>
  <si>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</si>
  <si>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</si>
  <si>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</si>
  <si>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</si>
  <si>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</si>
  <si>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</si>
  <si>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</si>
  <si>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</si>
  <si>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</si>
  <si>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</si>
  <si>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</si>
  <si>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</si>
  <si>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</si>
  <si>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</si>
  <si>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</si>
  <si>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</si>
  <si>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</si>
  <si>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</si>
  <si>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</si>
  <si>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</si>
  <si>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</si>
  <si>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</si>
  <si>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</si>
  <si>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</si>
  <si>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</si>
  <si>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</si>
  <si>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</si>
  <si>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</si>
  <si>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</si>
  <si>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</si>
  <si>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</si>
  <si>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</si>
  <si>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</si>
  <si>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</si>
  <si>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</si>
  <si>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</si>
  <si>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</si>
  <si>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</si>
  <si>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</si>
  <si>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</si>
  <si>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</si>
  <si>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</si>
  <si>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</si>
  <si>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</si>
  <si>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</si>
  <si>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</si>
  <si>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</si>
  <si>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</si>
  <si>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</si>
  <si>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</si>
  <si>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</si>
  <si>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</si>
  <si>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</si>
  <si>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</si>
  <si>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</si>
  <si>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</si>
  <si>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</si>
  <si>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</si>
  <si>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</si>
  <si>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</si>
  <si>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</si>
  <si>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</si>
  <si>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</si>
  <si>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</si>
  <si>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</si>
  <si>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</si>
  <si>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</si>
  <si>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</si>
  <si>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</si>
  <si>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</si>
  <si>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</si>
  <si>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</si>
  <si>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</si>
  <si>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</si>
  <si>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</si>
  <si>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</si>
  <si>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</si>
  <si>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</si>
  <si>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</si>
  <si>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</si>
  <si>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</si>
  <si>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</si>
  <si>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</si>
  <si>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</si>
  <si>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</si>
  <si>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</si>
  <si>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</si>
  <si>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</si>
  <si>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</si>
  <si>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</si>
  <si>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</si>
  <si>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</si>
  <si>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</si>
  <si>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</si>
  <si>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</si>
  <si>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</si>
  <si>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</si>
  <si>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</si>
  <si>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</si>
  <si>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</si>
  <si>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</si>
  <si>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</si>
  <si>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</si>
  <si>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</si>
  <si>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</si>
  <si>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</si>
  <si>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</si>
  <si>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</si>
  <si>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</si>
  <si>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</si>
  <si>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</si>
  <si>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</si>
  <si>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</si>
  <si>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</si>
  <si>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</si>
  <si>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</si>
  <si>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</si>
  <si>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</si>
  <si>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</si>
  <si>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</si>
  <si>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</si>
  <si>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</si>
  <si>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</si>
  <si>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</si>
  <si>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</si>
  <si>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</si>
  <si>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</si>
  <si>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</si>
  <si>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</si>
  <si>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</si>
  <si>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</si>
  <si>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</si>
  <si>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</si>
  <si>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</si>
  <si>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</si>
  <si>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</si>
  <si>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</si>
  <si>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</si>
  <si>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</si>
  <si>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</si>
  <si>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</si>
  <si>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</si>
  <si>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</si>
  <si>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</si>
  <si>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</si>
  <si>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</si>
  <si>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</si>
  <si>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</si>
  <si>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</si>
  <si>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</si>
  <si>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</si>
  <si>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</si>
  <si>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</si>
  <si>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</si>
  <si>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</si>
  <si>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</si>
  <si>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</si>
  <si>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</si>
  <si>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</si>
  <si>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</si>
  <si>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</si>
  <si>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</si>
  <si>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</si>
  <si>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</si>
  <si>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</si>
  <si>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</si>
  <si>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</si>
  <si>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</si>
  <si>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</si>
  <si>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</si>
  <si>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</si>
  <si>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</si>
  <si>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</si>
  <si>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</si>
  <si>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</si>
  <si>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</si>
  <si>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</si>
  <si>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</si>
  <si>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</si>
  <si>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</si>
  <si>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</si>
  <si>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</si>
  <si>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</si>
  <si>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</si>
  <si>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</si>
  <si>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</si>
  <si>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</si>
  <si>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</si>
  <si>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</si>
  <si>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</si>
  <si>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</si>
  <si>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</si>
  <si>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</si>
  <si>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</si>
  <si>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</si>
  <si>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</si>
  <si>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</si>
  <si>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</si>
  <si>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</si>
  <si>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</si>
  <si>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</si>
  <si>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</si>
  <si>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</si>
  <si>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</si>
  <si>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</si>
  <si>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</si>
  <si>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</si>
  <si>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</si>
  <si>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</si>
  <si>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</si>
  <si>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</si>
  <si>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</si>
  <si>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</si>
  <si>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</si>
  <si>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</si>
  <si>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</si>
  <si>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</si>
  <si>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</si>
  <si>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</si>
  <si>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</si>
  <si>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</si>
  <si>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</si>
  <si>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</si>
  <si>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</si>
  <si>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</si>
  <si>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</si>
  <si>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</si>
  <si>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</si>
  <si>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</si>
  <si>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</si>
  <si>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</si>
  <si>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</si>
  <si>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</si>
  <si>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</si>
  <si>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</si>
  <si>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</si>
  <si>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</si>
  <si>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</si>
  <si>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</si>
  <si>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</si>
  <si>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</si>
  <si>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</si>
  <si>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</si>
  <si>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</si>
  <si>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</si>
  <si>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</si>
  <si>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</si>
  <si>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</si>
  <si>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</si>
  <si>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</si>
  <si>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</si>
  <si>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</si>
  <si>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</si>
  <si>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</si>
  <si>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</si>
  <si>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</si>
  <si>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</si>
  <si>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</si>
  <si>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</si>
  <si>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</si>
  <si>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</si>
  <si>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</si>
  <si>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</si>
  <si>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</si>
  <si>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</si>
  <si>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</si>
  <si>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</si>
  <si>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</si>
  <si>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</si>
  <si>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</si>
  <si>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</si>
  <si>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</si>
  <si>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</si>
  <si>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</si>
  <si>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</si>
  <si>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</si>
  <si>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</si>
  <si>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</si>
  <si>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</si>
  <si>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</si>
  <si>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</si>
  <si>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</si>
  <si>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</si>
  <si>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</si>
  <si>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</si>
  <si>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</si>
  <si>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</si>
  <si>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</si>
  <si>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</si>
  <si>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</si>
  <si>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</si>
  <si>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</si>
  <si>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</si>
  <si>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</si>
  <si>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</si>
  <si>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</si>
  <si>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</si>
  <si>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</si>
  <si>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</si>
  <si>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</si>
  <si>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</si>
  <si>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</si>
  <si>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</si>
  <si>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</si>
  <si>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</si>
  <si>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</si>
  <si>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</si>
  <si>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</si>
  <si>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</si>
  <si>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</si>
  <si>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</si>
  <si>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</si>
  <si>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</si>
  <si>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</si>
  <si>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</si>
  <si>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</si>
  <si>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</si>
  <si>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</si>
  <si>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</si>
  <si>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</si>
  <si>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</si>
  <si>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</si>
  <si>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</si>
  <si>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</si>
  <si>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</si>
  <si>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</si>
  <si>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</si>
  <si>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</si>
  <si>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</si>
  <si>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</si>
  <si>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</si>
  <si>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</si>
  <si>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</si>
  <si>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</si>
  <si>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</si>
  <si>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</si>
  <si>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</si>
  <si>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</si>
  <si>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</si>
  <si>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</si>
  <si>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</si>
  <si>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</si>
  <si>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</si>
  <si>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</si>
  <si>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</si>
  <si>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</si>
  <si>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</si>
  <si>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</si>
  <si>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</si>
  <si>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</si>
  <si>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</si>
  <si>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</si>
  <si>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</si>
  <si>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</si>
  <si>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</si>
  <si>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</si>
  <si>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</si>
  <si>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</si>
  <si>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</si>
  <si>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</si>
  <si>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</si>
  <si>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</si>
  <si>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</si>
  <si>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</si>
  <si>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</si>
  <si>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</si>
  <si>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</si>
  <si>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</si>
  <si>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</si>
  <si>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</si>
  <si>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</si>
  <si>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</si>
  <si>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</si>
  <si>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</si>
  <si>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</si>
  <si>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</si>
  <si>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</si>
  <si>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</si>
  <si>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</si>
  <si>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</si>
  <si>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</si>
  <si>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</si>
  <si>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</si>
  <si>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</si>
  <si>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</si>
  <si>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</si>
  <si>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</si>
  <si>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</si>
  <si>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</si>
  <si>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</si>
  <si>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</si>
  <si>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</si>
  <si>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</si>
  <si>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</si>
  <si>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</si>
  <si>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</si>
  <si>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</si>
  <si>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</si>
  <si>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</si>
  <si>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</si>
  <si>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</si>
  <si>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</si>
  <si>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</si>
  <si>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</si>
  <si>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</si>
  <si>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</si>
  <si>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</si>
  <si>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</si>
  <si>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</si>
  <si>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</si>
  <si>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</si>
  <si>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</si>
  <si>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</si>
  <si>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</si>
  <si>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</si>
  <si>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</si>
  <si>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</si>
  <si>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</si>
  <si>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</si>
  <si>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</si>
  <si>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</si>
  <si>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</si>
  <si>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</si>
  <si>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</si>
  <si>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</si>
  <si>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</si>
  <si>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</si>
  <si>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</si>
  <si>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</si>
  <si>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</si>
  <si>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</si>
  <si>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</si>
  <si>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</si>
  <si>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</si>
  <si>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</si>
  <si>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</si>
  <si>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</si>
  <si>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</si>
  <si>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</si>
  <si>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</si>
  <si>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</si>
  <si>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</si>
  <si>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</si>
  <si>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</si>
  <si>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</si>
  <si>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</si>
  <si>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</si>
  <si>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</si>
  <si>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</si>
  <si>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</si>
  <si>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</si>
  <si>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</si>
  <si>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</si>
  <si>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</si>
  <si>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</si>
  <si>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</si>
  <si>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</si>
  <si>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</si>
  <si>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</si>
  <si>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</si>
  <si>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</si>
  <si>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</si>
  <si>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</si>
  <si>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</si>
  <si>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</si>
  <si>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</si>
  <si>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</si>
  <si>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</si>
  <si>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</si>
  <si>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</si>
  <si>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</si>
  <si>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</si>
  <si>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</si>
  <si>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</si>
  <si>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</si>
  <si>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</si>
  <si>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</si>
  <si>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</si>
  <si>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</si>
  <si>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</si>
  <si>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</si>
  <si>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</si>
  <si>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</si>
  <si>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</si>
  <si>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</si>
  <si>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</si>
  <si>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</si>
  <si>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</si>
  <si>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</si>
  <si>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</si>
  <si>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</si>
  <si>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</si>
  <si>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</si>
  <si>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</si>
  <si>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</si>
  <si>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</si>
  <si>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</si>
  <si>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</si>
  <si>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</si>
  <si>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</si>
  <si>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</si>
  <si>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</si>
  <si>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</si>
  <si>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</si>
  <si>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</si>
  <si>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</si>
  <si>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</si>
  <si>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</si>
  <si>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</si>
  <si>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</si>
  <si>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</si>
  <si>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</si>
  <si>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</si>
  <si>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</si>
  <si>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</si>
  <si>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</si>
  <si>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</si>
  <si>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</si>
  <si>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</si>
  <si>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</si>
  <si>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</si>
  <si>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</si>
  <si>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</si>
  <si>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</si>
  <si>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</si>
  <si>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</si>
  <si>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</si>
  <si>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</si>
  <si>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</si>
  <si>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</si>
  <si>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</si>
  <si>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</si>
  <si>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</si>
  <si>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</si>
  <si>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</si>
  <si>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</si>
  <si>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</si>
  <si>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</si>
  <si>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</si>
  <si>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</si>
  <si>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</si>
  <si>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</si>
  <si>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</si>
  <si>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</si>
  <si>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</si>
  <si>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</si>
  <si>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</si>
  <si>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</si>
  <si>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</si>
  <si>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</si>
  <si>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</si>
  <si>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</si>
  <si>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</si>
  <si>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</si>
  <si>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</si>
  <si>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</si>
  <si>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</si>
  <si>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</si>
  <si>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</si>
  <si>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</si>
  <si>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</si>
  <si>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</si>
  <si>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</si>
  <si>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</si>
  <si>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</si>
  <si>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</si>
  <si>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</si>
  <si>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</si>
  <si>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</si>
  <si>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</si>
  <si>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</si>
  <si>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</si>
  <si>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</si>
  <si>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</si>
  <si>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</si>
  <si>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</si>
  <si>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</si>
  <si>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</si>
  <si>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</si>
  <si>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</si>
  <si>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</si>
  <si>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</si>
  <si>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</si>
  <si>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</si>
  <si>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</si>
  <si>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</si>
  <si>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</si>
  <si>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</si>
  <si>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</si>
  <si>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</si>
  <si>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</si>
  <si>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</si>
  <si>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</si>
  <si>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</si>
  <si>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</si>
  <si>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</si>
  <si>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</si>
  <si>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</si>
  <si>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</si>
  <si>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</si>
  <si>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</si>
  <si>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</si>
  <si>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</si>
  <si>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</si>
  <si>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</si>
  <si>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</si>
  <si>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</si>
  <si>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</si>
  <si>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</si>
  <si>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</si>
  <si>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</si>
  <si>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</si>
  <si>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</si>
  <si>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</si>
  <si>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</si>
  <si>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</si>
  <si>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</si>
  <si>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</si>
  <si>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</si>
  <si>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</si>
  <si>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</si>
  <si>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</si>
  <si>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</si>
  <si>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</si>
  <si>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</si>
  <si>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</si>
  <si>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</si>
  <si>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</si>
  <si>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</si>
  <si>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</si>
  <si>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</si>
  <si>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</si>
  <si>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</si>
  <si>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</si>
  <si>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</si>
  <si>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</si>
  <si>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</si>
  <si>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</si>
  <si>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</si>
  <si>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</si>
  <si>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</si>
  <si>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</si>
  <si>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</si>
  <si>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</si>
  <si>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</si>
  <si>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</si>
  <si>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</si>
  <si>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</si>
  <si>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</si>
  <si>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</si>
  <si>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</si>
  <si>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</si>
  <si>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</si>
  <si>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</si>
  <si>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</si>
  <si>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</si>
  <si>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</si>
  <si>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</si>
  <si>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</si>
  <si>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</si>
  <si>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</si>
  <si>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</si>
  <si>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</si>
  <si>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</si>
  <si>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</si>
  <si>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</si>
  <si>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</si>
  <si>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</si>
  <si>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</si>
  <si>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</si>
  <si>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</si>
  <si>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</si>
  <si>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</si>
  <si>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</si>
  <si>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</si>
  <si>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</si>
  <si>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</si>
  <si>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</si>
  <si>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</si>
  <si>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</si>
  <si>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</si>
  <si>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</si>
  <si>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</si>
  <si>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</si>
  <si>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</si>
  <si>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</si>
  <si>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</si>
  <si>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</si>
  <si>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</si>
  <si>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</si>
  <si>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</si>
  <si>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</si>
  <si>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</si>
  <si>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</si>
  <si>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</si>
  <si>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</si>
  <si>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</si>
  <si>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</si>
  <si>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</si>
  <si>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</si>
  <si>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</si>
  <si>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</si>
  <si>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</si>
  <si>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</si>
  <si>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</si>
  <si>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</si>
  <si>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</si>
  <si>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</si>
  <si>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</si>
  <si>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</si>
  <si>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</si>
  <si>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</si>
  <si>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</si>
  <si>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</si>
  <si>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</si>
  <si>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</si>
  <si>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</si>
  <si>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</si>
  <si>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</si>
  <si>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</si>
  <si>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</si>
  <si>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</si>
  <si>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</si>
  <si>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</si>
  <si>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</si>
  <si>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</si>
  <si>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</si>
  <si>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</si>
  <si>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</si>
  <si>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</si>
  <si>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</si>
  <si>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</si>
  <si>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</si>
  <si>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</si>
  <si>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</si>
  <si>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</si>
  <si>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</si>
  <si>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</si>
  <si>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</si>
  <si>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</si>
  <si>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</si>
  <si>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</si>
  <si>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</si>
  <si>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</si>
  <si>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</si>
  <si>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</si>
  <si>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</si>
  <si>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</si>
  <si>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</si>
  <si>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</si>
  <si>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</si>
  <si>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</si>
  <si>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</si>
  <si>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</si>
  <si>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</si>
  <si>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</si>
  <si>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</si>
  <si>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</si>
  <si>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</si>
  <si>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</si>
  <si>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</si>
  <si>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</si>
  <si>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</si>
  <si>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</si>
  <si>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</si>
  <si>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</si>
  <si>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</si>
  <si>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</si>
  <si>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</si>
  <si>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</si>
  <si>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</si>
  <si>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</si>
  <si>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</si>
  <si>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</si>
  <si>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</si>
  <si>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</si>
  <si>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</si>
  <si>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</si>
  <si>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</si>
  <si>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</si>
  <si>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</si>
  <si>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</si>
  <si>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</si>
  <si>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</si>
  <si>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</si>
  <si>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</si>
  <si>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</si>
  <si>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</si>
  <si>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</si>
  <si>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</si>
  <si>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</si>
  <si>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</si>
  <si>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</si>
  <si>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</si>
  <si>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</si>
  <si>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</si>
  <si>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</si>
  <si>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</si>
  <si>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</si>
  <si>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</si>
  <si>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</si>
  <si>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</si>
  <si>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</si>
  <si>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</si>
  <si>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</si>
  <si>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</si>
  <si>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</si>
  <si>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</si>
  <si>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</si>
  <si>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</si>
  <si>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</si>
  <si>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</si>
  <si>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</si>
  <si>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</si>
  <si>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</si>
  <si>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</si>
  <si>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</si>
  <si>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</si>
  <si>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</si>
  <si>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</si>
  <si>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</si>
  <si>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</si>
  <si>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</si>
  <si>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</si>
  <si>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</si>
  <si>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</si>
  <si>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</si>
  <si>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</si>
  <si>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</si>
  <si>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</si>
  <si>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</si>
  <si>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</si>
  <si>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</si>
  <si>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</si>
  <si>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</si>
  <si>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</si>
  <si>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</si>
  <si>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</si>
  <si>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</si>
  <si>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</si>
  <si>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</si>
  <si>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</si>
  <si>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</si>
  <si>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</si>
  <si>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</si>
  <si>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</si>
  <si>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</si>
  <si>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</si>
  <si>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</si>
  <si>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</si>
  <si>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</si>
  <si>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</si>
  <si>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</si>
  <si>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</si>
  <si>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</si>
  <si>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</si>
  <si>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</si>
  <si>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</si>
  <si>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</si>
  <si>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</si>
  <si>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</si>
  <si>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</si>
  <si>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</si>
  <si>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</si>
  <si>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</si>
  <si>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</si>
  <si>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</si>
  <si>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</si>
  <si>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</si>
  <si>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</si>
  <si>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</si>
  <si>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</si>
  <si>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</si>
  <si>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</si>
  <si>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</si>
  <si>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</si>
  <si>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</si>
  <si>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</si>
  <si>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</si>
  <si>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</si>
  <si>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</si>
  <si>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</si>
  <si>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</si>
  <si>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</si>
  <si>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</si>
  <si>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</si>
  <si>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</si>
  <si>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</si>
  <si>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</si>
  <si>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</si>
  <si>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</si>
  <si>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</si>
  <si>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</si>
  <si>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</si>
  <si>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</si>
  <si>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</si>
  <si>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</si>
  <si>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</si>
  <si>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</si>
  <si>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</si>
  <si>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</si>
  <si>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</si>
  <si>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</si>
  <si>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</si>
  <si>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</si>
  <si>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</si>
  <si>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</si>
  <si>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</si>
  <si>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</si>
  <si>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</si>
  <si>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</si>
  <si>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</si>
  <si>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</si>
  <si>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</si>
  <si>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</si>
  <si>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</si>
  <si>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</si>
  <si>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</si>
  <si>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</si>
  <si>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</si>
  <si>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</si>
  <si>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</si>
  <si>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</si>
  <si>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</si>
  <si>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</si>
  <si>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</si>
  <si>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</si>
  <si>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</si>
  <si>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</si>
  <si>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</si>
  <si>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</si>
  <si>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</si>
  <si>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</si>
  <si>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</si>
  <si>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</si>
  <si>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</si>
  <si>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</si>
  <si>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</si>
  <si>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</si>
  <si>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</si>
  <si>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</si>
  <si>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</si>
  <si>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</si>
  <si>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</si>
  <si>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</si>
  <si>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</si>
  <si>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</si>
  <si>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</si>
  <si>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</si>
  <si>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</si>
  <si>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</si>
  <si>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</si>
  <si>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</si>
  <si>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</si>
  <si>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</si>
  <si>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</si>
  <si>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</si>
  <si>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</si>
  <si>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</si>
  <si>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</si>
  <si>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</si>
  <si>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</si>
  <si>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</si>
  <si>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</si>
  <si>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</si>
  <si>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</si>
  <si>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</si>
  <si>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</si>
  <si>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</si>
  <si>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</si>
  <si>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</si>
  <si>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</si>
  <si>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</si>
  <si>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</si>
  <si>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</si>
  <si>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</si>
  <si>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</si>
  <si>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</si>
  <si>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</si>
  <si>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</si>
  <si>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</si>
  <si>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</si>
  <si>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</si>
  <si>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</si>
  <si>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</si>
  <si>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</si>
  <si>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</si>
  <si>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</si>
  <si>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</si>
  <si>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</si>
  <si>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</si>
  <si>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</si>
  <si>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</si>
  <si>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</si>
  <si>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</si>
  <si>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</si>
  <si>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</si>
  <si>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</si>
  <si>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</si>
  <si>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</si>
  <si>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</si>
  <si>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</si>
  <si>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</si>
  <si>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</si>
  <si>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</si>
  <si>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</si>
  <si>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</si>
  <si>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</si>
  <si>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</si>
  <si>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</si>
  <si>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</si>
  <si>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</si>
  <si>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</si>
  <si>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</si>
  <si>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</si>
  <si>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</si>
  <si>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</si>
  <si>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</si>
  <si>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</si>
  <si>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</si>
  <si>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</si>
  <si>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</si>
  <si>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</si>
  <si>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</si>
  <si>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</si>
  <si>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</si>
  <si>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</si>
  <si>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</si>
  <si>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</si>
  <si>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</si>
  <si>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</si>
  <si>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</si>
  <si>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</si>
  <si>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</si>
  <si>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</si>
  <si>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</si>
  <si>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</si>
  <si>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</si>
  <si>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</si>
  <si>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</si>
  <si>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</si>
  <si>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</si>
  <si>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</si>
  <si>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</si>
  <si>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</si>
  <si>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</si>
  <si>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</si>
  <si>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</si>
  <si>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</si>
  <si>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</si>
  <si>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</si>
  <si>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</si>
  <si>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</si>
  <si>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</si>
  <si>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</si>
  <si>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</si>
  <si>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</si>
  <si>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</si>
  <si>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</si>
  <si>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</si>
  <si>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</si>
  <si>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</si>
  <si>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</si>
  <si>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</si>
  <si>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</si>
  <si>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</si>
  <si>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</si>
  <si>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</si>
  <si>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</si>
  <si>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</si>
  <si>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</si>
  <si>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</si>
  <si>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</si>
  <si>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</si>
  <si>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</si>
  <si>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</si>
  <si>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</si>
  <si>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</si>
  <si>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</si>
  <si>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</si>
  <si>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</si>
  <si>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</si>
  <si>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</si>
  <si>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</si>
  <si>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</si>
  <si>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</si>
  <si>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</si>
  <si>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</si>
  <si>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</si>
  <si>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</si>
  <si>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</si>
  <si>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</si>
  <si>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</si>
  <si>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</si>
  <si>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</si>
  <si>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</si>
  <si>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</si>
  <si>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</si>
  <si>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</si>
  <si>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</si>
  <si>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</si>
  <si>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</si>
  <si>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</si>
  <si>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</si>
  <si>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</si>
  <si>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</si>
  <si>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</si>
  <si>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</si>
  <si>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</si>
  <si>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</si>
  <si>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</si>
  <si>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</si>
  <si>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</si>
  <si>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</si>
  <si>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</si>
  <si>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</si>
  <si>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</si>
  <si>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</si>
  <si>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</si>
  <si>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</si>
  <si>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</si>
  <si>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</si>
  <si>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</si>
  <si>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</si>
  <si>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</si>
  <si>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</si>
  <si>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</si>
  <si>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</si>
  <si>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</si>
  <si>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</si>
  <si>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</si>
  <si>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</si>
  <si>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</si>
  <si>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</si>
  <si>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</si>
  <si>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</si>
  <si>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</si>
  <si>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</si>
  <si>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</si>
  <si>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</si>
  <si>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</si>
  <si>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</si>
  <si>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</si>
  <si>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</si>
  <si>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</si>
  <si>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</si>
  <si>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</si>
  <si>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</si>
  <si>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</si>
  <si>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</si>
  <si>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</si>
  <si>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</si>
  <si>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</si>
  <si>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</si>
  <si>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</si>
  <si>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</si>
  <si>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</si>
  <si>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</si>
  <si>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</si>
  <si>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</si>
  <si>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</si>
  <si>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</si>
  <si>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</si>
  <si>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</si>
  <si>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</si>
  <si>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</si>
  <si>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</si>
  <si>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</si>
  <si>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</si>
  <si>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</si>
  <si>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</si>
  <si>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</si>
  <si>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</si>
  <si>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</si>
  <si>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</si>
  <si>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</si>
  <si>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</si>
  <si>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</si>
  <si>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</si>
  <si>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</si>
  <si>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</si>
  <si>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</si>
  <si>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</si>
  <si>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</si>
  <si>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</si>
  <si>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</si>
  <si>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</si>
  <si>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</si>
  <si>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</si>
  <si>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</si>
  <si>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</si>
  <si>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</si>
  <si>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</si>
  <si>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</si>
  <si>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</si>
  <si>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</si>
  <si>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</si>
  <si>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</si>
  <si>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</si>
  <si>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</si>
  <si>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</si>
  <si>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</si>
  <si>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</si>
  <si>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</si>
  <si>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</si>
  <si>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</si>
  <si>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</si>
  <si>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</si>
  <si>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</si>
  <si>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</si>
  <si>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</si>
  <si>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</si>
  <si>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</si>
  <si>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</si>
  <si>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</si>
  <si>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</si>
  <si>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</si>
  <si>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</si>
  <si>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</si>
  <si>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</si>
  <si>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</si>
  <si>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</si>
  <si>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</si>
  <si>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</si>
  <si>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</si>
  <si>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</si>
  <si>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</si>
  <si>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</si>
  <si>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</si>
  <si>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</si>
  <si>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</si>
  <si>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</si>
  <si>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</si>
  <si>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</si>
  <si>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</si>
  <si>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</si>
  <si>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</si>
  <si>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</si>
  <si>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</si>
  <si>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</si>
  <si>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</si>
  <si>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</si>
  <si>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</si>
  <si>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</si>
  <si>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</si>
  <si>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</si>
  <si>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</si>
  <si>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</si>
  <si>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</si>
  <si>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</si>
  <si>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</si>
  <si>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</si>
  <si>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</si>
  <si>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</si>
  <si>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</si>
  <si>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</si>
  <si>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</si>
  <si>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</si>
  <si>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</si>
  <si>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</si>
  <si>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</si>
  <si>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</si>
  <si>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</si>
  <si>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</si>
  <si>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</si>
  <si>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</si>
  <si>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</si>
  <si>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</si>
  <si>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</si>
  <si>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</si>
  <si>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</si>
  <si>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</si>
  <si>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</si>
  <si>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</si>
  <si>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</si>
  <si>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</si>
  <si>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</si>
  <si>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</si>
  <si>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</si>
  <si>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</si>
  <si>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</si>
  <si>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</si>
  <si>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</si>
  <si>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</si>
  <si>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</si>
  <si>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</si>
  <si>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</si>
  <si>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</si>
  <si>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</si>
  <si>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</si>
  <si>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</si>
  <si>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</si>
  <si>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</si>
  <si>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</si>
  <si>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</si>
  <si>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</si>
  <si>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</si>
  <si>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</si>
  <si>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</si>
  <si>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</si>
  <si>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</si>
  <si>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</si>
  <si>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</si>
  <si>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</si>
  <si>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</si>
  <si>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</si>
  <si>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</si>
  <si>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</si>
  <si>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</si>
  <si>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</si>
  <si>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</si>
  <si>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</si>
  <si>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</si>
  <si>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</si>
  <si>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</si>
  <si>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</si>
  <si>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</si>
  <si>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</si>
  <si>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</si>
  <si>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</si>
  <si>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</si>
  <si>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</si>
  <si>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</si>
  <si>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</si>
  <si>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</si>
  <si>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</si>
  <si>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</si>
  <si>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</si>
  <si>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</si>
  <si>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</si>
  <si>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</si>
  <si>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</si>
  <si>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</si>
  <si>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</si>
  <si>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</si>
  <si>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</si>
  <si>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</si>
  <si>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</si>
  <si>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</si>
  <si>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</si>
  <si>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</si>
  <si>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</si>
  <si>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</si>
  <si>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</si>
  <si>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</si>
  <si>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</si>
  <si>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</si>
  <si>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</si>
  <si>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</si>
  <si>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</si>
  <si>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</si>
  <si>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</si>
  <si>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</si>
  <si>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</si>
  <si>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</si>
  <si>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</si>
  <si>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</si>
  <si>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</si>
  <si>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</si>
  <si>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</si>
  <si>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</si>
  <si>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</si>
  <si>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</si>
  <si>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</si>
  <si>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</si>
  <si>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</si>
  <si>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</si>
  <si>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</si>
  <si>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</si>
  <si>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</si>
  <si>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</si>
  <si>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</si>
  <si>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</si>
  <si>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</si>
  <si>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</si>
  <si>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</si>
  <si>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</si>
  <si>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</si>
  <si>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</si>
  <si>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</si>
  <si>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</si>
  <si>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</si>
  <si>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</si>
  <si>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</si>
  <si>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</si>
  <si>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</si>
  <si>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</si>
  <si>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</si>
  <si>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</si>
  <si>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</si>
  <si>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</si>
  <si>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</si>
  <si>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</si>
  <si>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</si>
  <si>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</si>
  <si>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</si>
  <si>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</si>
  <si>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</si>
  <si>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</si>
  <si>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</si>
  <si>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</si>
  <si>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</si>
  <si>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</si>
  <si>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</si>
  <si>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</si>
  <si>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</si>
  <si>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</si>
  <si>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</si>
  <si>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</si>
  <si>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</si>
  <si>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</si>
  <si>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</si>
  <si>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</si>
  <si>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</si>
  <si>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</si>
  <si>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</si>
  <si>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</si>
  <si>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</si>
  <si>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</si>
  <si>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</si>
  <si>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</si>
  <si>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</si>
  <si>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</si>
  <si>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</si>
  <si>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</si>
  <si>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</si>
  <si>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</si>
  <si>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</si>
  <si>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</si>
  <si>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</si>
  <si>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</si>
  <si>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</si>
  <si>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</si>
  <si>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</si>
  <si>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</si>
  <si>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</si>
  <si>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</si>
  <si>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</si>
  <si>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</si>
  <si>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</si>
  <si>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</si>
  <si>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</si>
  <si>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</si>
  <si>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</si>
  <si>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</si>
  <si>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</si>
  <si>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</si>
  <si>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</si>
  <si>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</si>
  <si>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</si>
  <si>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</si>
  <si>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</si>
  <si>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</si>
  <si>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</si>
  <si>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</si>
  <si>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</si>
  <si>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</si>
  <si>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</si>
  <si>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</si>
  <si>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</si>
  <si>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</si>
  <si>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</si>
  <si>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</si>
  <si>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</si>
  <si>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</si>
  <si>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</si>
  <si>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</si>
  <si>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</si>
  <si>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</si>
  <si>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</si>
  <si>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</si>
  <si>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</si>
  <si>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</si>
  <si>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</si>
  <si>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</si>
  <si>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</si>
  <si>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</si>
  <si>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</si>
  <si>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</si>
  <si>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</si>
  <si>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</si>
  <si>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</si>
  <si>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</si>
  <si>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</si>
  <si>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</si>
  <si>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</si>
  <si>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</si>
  <si>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</si>
  <si>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</si>
  <si>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</si>
  <si>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</si>
  <si>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</si>
  <si>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</si>
  <si>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</si>
  <si>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</si>
  <si>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</si>
  <si>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</si>
  <si>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</si>
  <si>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</si>
  <si>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</si>
  <si>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</si>
  <si>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</si>
  <si>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</si>
  <si>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</si>
  <si>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</si>
  <si>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</si>
  <si>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</si>
  <si>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</si>
  <si>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</si>
  <si>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</si>
  <si>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</si>
  <si>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</si>
  <si>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</si>
  <si>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</si>
  <si>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</si>
  <si>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</si>
  <si>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</si>
  <si>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</si>
  <si>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</si>
  <si>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</si>
  <si>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</si>
  <si>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</si>
  <si>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</si>
  <si>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</si>
  <si>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</si>
  <si>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</si>
  <si>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</si>
  <si>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</si>
  <si>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</si>
  <si>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</si>
  <si>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</si>
  <si>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</si>
  <si>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</si>
  <si>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</si>
  <si>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</si>
  <si>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</si>
  <si>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</si>
  <si>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</si>
  <si>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</si>
  <si>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</si>
  <si>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</si>
  <si>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</si>
  <si>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</si>
  <si>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</si>
  <si>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</si>
  <si>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</si>
  <si>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</si>
  <si>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</si>
  <si>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</si>
  <si>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</si>
  <si>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</si>
  <si>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</si>
  <si>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</si>
  <si>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</si>
  <si>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</si>
  <si>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</si>
  <si>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</si>
  <si>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</si>
  <si>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</si>
  <si>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</si>
  <si>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</si>
  <si>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</si>
  <si>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</si>
  <si>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</si>
  <si>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</si>
  <si>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</si>
  <si>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</si>
  <si>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</si>
  <si>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</si>
  <si>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</si>
  <si>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</si>
  <si>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</si>
  <si>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</si>
  <si>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</si>
  <si>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</si>
  <si>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</si>
  <si>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</si>
  <si>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</si>
  <si>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</si>
  <si>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</si>
  <si>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</si>
  <si>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</si>
  <si>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</si>
  <si>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</si>
  <si>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</si>
  <si>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</si>
  <si>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</si>
  <si>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</si>
  <si>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</si>
  <si>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</si>
  <si>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</si>
  <si>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</si>
  <si>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</si>
  <si>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</si>
  <si>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</si>
  <si>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</si>
  <si>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</si>
  <si>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</si>
  <si>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</si>
  <si>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</si>
  <si>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</si>
  <si>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</si>
  <si>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</si>
  <si>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</si>
  <si>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</si>
  <si>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</si>
  <si>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</si>
  <si>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</si>
  <si>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</si>
  <si>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</si>
  <si>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</si>
  <si>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</si>
  <si>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</si>
  <si>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</si>
  <si>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</si>
  <si>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</si>
  <si>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</si>
  <si>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</si>
  <si>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</si>
  <si>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</si>
  <si>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</si>
  <si>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</si>
  <si>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</si>
  <si>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</si>
  <si>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</si>
  <si>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</si>
  <si>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</si>
  <si>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</si>
  <si>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</si>
  <si>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</si>
  <si>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</si>
  <si>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</si>
  <si>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</si>
  <si>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</si>
  <si>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</si>
  <si>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</si>
  <si>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</si>
  <si>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</si>
  <si>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</si>
  <si>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</si>
  <si>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</si>
  <si>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</si>
  <si>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</si>
  <si>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</si>
  <si>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</si>
  <si>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</si>
  <si>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</si>
  <si>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</si>
  <si>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</si>
  <si>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</si>
  <si>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</si>
  <si>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</si>
  <si>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</si>
  <si>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</si>
  <si>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</si>
  <si>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</si>
  <si>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</si>
  <si>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</si>
  <si>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</si>
  <si>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</si>
  <si>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</si>
  <si>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</si>
  <si>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</si>
  <si>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</si>
  <si>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</si>
  <si>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</si>
  <si>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</si>
  <si>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</si>
  <si>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</si>
  <si>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</si>
  <si>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</si>
  <si>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</si>
  <si>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</si>
  <si>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</si>
  <si>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</si>
  <si>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</si>
  <si>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</si>
  <si>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</si>
  <si>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</si>
  <si>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</si>
  <si>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</si>
  <si>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</si>
  <si>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</si>
  <si>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</si>
  <si>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</si>
  <si>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</si>
  <si>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</si>
  <si>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</si>
  <si>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</si>
  <si>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</si>
  <si>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</si>
  <si>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</si>
  <si>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</si>
  <si>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</si>
  <si>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</si>
  <si>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</si>
  <si>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</si>
  <si>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</si>
  <si>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</si>
  <si>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</si>
  <si>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</si>
  <si>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</si>
  <si>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</si>
  <si>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</si>
  <si>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</si>
  <si>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</si>
  <si>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</si>
  <si>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</si>
  <si>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</si>
  <si>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</si>
  <si>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</si>
  <si>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</si>
  <si>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</si>
  <si>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</si>
  <si>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</si>
  <si>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</si>
  <si>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</si>
  <si>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</si>
  <si>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</si>
  <si>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</si>
  <si>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</si>
  <si>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</si>
  <si>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</si>
  <si>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</si>
  <si>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</si>
  <si>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</si>
  <si>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</si>
  <si>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</si>
  <si>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</si>
  <si>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</si>
  <si>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</si>
  <si>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</si>
  <si>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</si>
  <si>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</si>
  <si>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</si>
  <si>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</si>
  <si>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</si>
  <si>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</si>
  <si>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</si>
  <si>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</si>
  <si>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</si>
  <si>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</si>
  <si>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</si>
  <si>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</si>
  <si>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</si>
  <si>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</si>
  <si>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</si>
  <si>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</si>
  <si>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</si>
  <si>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</si>
  <si>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</si>
  <si>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</si>
  <si>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</si>
  <si>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</si>
  <si>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</si>
  <si>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</si>
  <si>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</si>
  <si>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</si>
  <si>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</si>
  <si>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</si>
  <si>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</si>
  <si>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</si>
  <si>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</si>
  <si>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</si>
  <si>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</si>
  <si>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</si>
  <si>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</si>
  <si>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</si>
  <si>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</si>
  <si>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</si>
  <si>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</si>
  <si>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</si>
  <si>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</si>
  <si>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</si>
  <si>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</si>
  <si>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</si>
  <si>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</si>
  <si>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</si>
  <si>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</si>
  <si>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</si>
  <si>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</si>
  <si>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</si>
  <si>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</si>
  <si>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</si>
  <si>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</si>
  <si>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</si>
  <si>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</si>
  <si>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</si>
  <si>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</si>
  <si>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</si>
  <si>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</si>
  <si>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</si>
  <si>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</si>
  <si>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</si>
  <si>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</si>
  <si>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</si>
  <si>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</si>
  <si>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</si>
  <si>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</si>
  <si>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</si>
  <si>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</si>
  <si>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</si>
  <si>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</si>
  <si>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</si>
  <si>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</si>
  <si>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</si>
  <si>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</si>
  <si>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</si>
  <si>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</si>
  <si>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</si>
  <si>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</si>
  <si>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</si>
  <si>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</si>
  <si>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</si>
  <si>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</si>
  <si>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</si>
  <si>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</si>
  <si>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</si>
  <si>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</si>
  <si>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</si>
  <si>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</si>
  <si>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</si>
  <si>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</si>
  <si>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</si>
  <si>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</si>
  <si>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</si>
  <si>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</si>
  <si>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</si>
  <si>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</si>
  <si>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</si>
  <si>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</si>
  <si>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</si>
  <si>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</si>
  <si>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</si>
  <si>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</si>
  <si>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</si>
  <si>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</si>
  <si>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</si>
  <si>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</si>
  <si>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</si>
  <si>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</si>
  <si>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</si>
  <si>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</si>
  <si>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</si>
  <si>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</si>
  <si>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</si>
  <si>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</si>
  <si>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</si>
  <si>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</si>
  <si>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</si>
  <si>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</si>
  <si>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</si>
  <si>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</si>
  <si>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</si>
  <si>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</si>
  <si>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</si>
  <si>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</si>
  <si>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</si>
  <si>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</si>
  <si>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</si>
  <si>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</si>
  <si>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</si>
  <si>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</si>
  <si>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</si>
  <si>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</si>
  <si>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</si>
  <si>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</si>
  <si>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</si>
  <si>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</si>
  <si>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</si>
  <si>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</si>
  <si>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</si>
  <si>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</si>
  <si>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</si>
  <si>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</si>
  <si>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</si>
  <si>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</si>
  <si>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</si>
  <si>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</si>
  <si>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</si>
  <si>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</si>
  <si>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</si>
  <si>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</si>
  <si>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</si>
  <si>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</si>
  <si>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</si>
  <si>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</si>
  <si>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</si>
  <si>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</si>
  <si>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</si>
  <si>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</si>
  <si>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</si>
  <si>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</si>
  <si>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</si>
  <si>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</si>
  <si>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</si>
  <si>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</si>
  <si>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</si>
  <si>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</si>
  <si>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</si>
  <si>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</si>
  <si>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</si>
  <si>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</si>
  <si>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</si>
  <si>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</si>
  <si>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</si>
  <si>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</si>
  <si>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</si>
  <si>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</si>
  <si>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</si>
  <si>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</si>
  <si>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</si>
  <si>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</si>
  <si>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</si>
  <si>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</si>
  <si>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</si>
  <si>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</si>
  <si>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</si>
  <si>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</si>
  <si>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</si>
  <si>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</si>
  <si>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</si>
  <si>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</si>
  <si>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</si>
  <si>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</si>
  <si>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</si>
  <si>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</si>
  <si>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</si>
  <si>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</si>
  <si>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</si>
  <si>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</si>
  <si>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</si>
  <si>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</si>
  <si>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</si>
  <si>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</si>
  <si>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</si>
  <si>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</si>
  <si>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</si>
  <si>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</si>
  <si>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</si>
  <si>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</si>
  <si>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</si>
  <si>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</si>
  <si>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</si>
  <si>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</si>
  <si>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</si>
  <si>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</si>
  <si>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</si>
  <si>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</si>
  <si>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</si>
  <si>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</si>
  <si>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</si>
  <si>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</si>
  <si>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</si>
  <si>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</si>
  <si>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</si>
  <si>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</si>
  <si>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</si>
  <si>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</si>
  <si>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</si>
  <si>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</si>
  <si>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</si>
  <si>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</si>
  <si>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</si>
  <si>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</si>
  <si>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</si>
  <si>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</si>
  <si>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</si>
  <si>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</si>
  <si>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</si>
  <si>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</si>
  <si>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</si>
  <si>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</si>
  <si>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</si>
  <si>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</si>
  <si>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</si>
  <si>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</si>
  <si>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</si>
  <si>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</si>
  <si>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</si>
  <si>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</si>
  <si>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</si>
  <si>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</si>
  <si>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</si>
  <si>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</si>
  <si>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</si>
  <si>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</si>
  <si>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</si>
  <si>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</si>
  <si>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</si>
  <si>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</si>
  <si>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</si>
  <si>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</si>
  <si>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</si>
  <si>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</si>
  <si>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</si>
  <si>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</si>
  <si>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</si>
  <si>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</si>
  <si>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</si>
  <si>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</si>
  <si>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</si>
  <si>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</si>
  <si>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</si>
  <si>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</si>
  <si>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</si>
  <si>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</si>
  <si>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</si>
  <si>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</si>
  <si>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</si>
  <si>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</si>
  <si>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</si>
  <si>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</si>
  <si>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</si>
  <si>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</si>
  <si>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</si>
  <si>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</si>
  <si>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</si>
  <si>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</si>
  <si>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</si>
  <si>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</si>
  <si>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</si>
  <si>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</si>
  <si>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</si>
  <si>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</si>
  <si>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</si>
  <si>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</si>
  <si>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</si>
  <si>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</si>
  <si>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</si>
  <si>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</si>
  <si>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</si>
  <si>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</si>
  <si>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</si>
  <si>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</si>
  <si>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</si>
  <si>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</si>
  <si>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</si>
  <si>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</si>
  <si>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</si>
  <si>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</si>
  <si>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</si>
  <si>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</si>
  <si>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</si>
  <si>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</si>
  <si>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</si>
  <si>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</si>
  <si>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</si>
  <si>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</si>
  <si>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</si>
  <si>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</si>
  <si>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</si>
  <si>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</si>
  <si>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</si>
  <si>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</si>
  <si>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</si>
  <si>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</si>
  <si>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</si>
  <si>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</si>
  <si>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</si>
  <si>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</si>
  <si>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</si>
  <si>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</si>
  <si>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</si>
  <si>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</si>
  <si>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</si>
  <si>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</si>
  <si>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</si>
  <si>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</si>
  <si>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</si>
  <si>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</si>
  <si>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</si>
  <si>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</si>
  <si>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</si>
  <si>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</si>
  <si>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</si>
  <si>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</si>
  <si>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</si>
  <si>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</si>
  <si>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</si>
  <si>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</si>
  <si>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</si>
  <si>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</si>
  <si>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</si>
  <si>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</si>
  <si>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</si>
  <si>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</si>
  <si>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</si>
  <si>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</si>
  <si>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</si>
  <si>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</si>
  <si>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</si>
  <si>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</si>
  <si>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</si>
  <si>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</si>
  <si>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</si>
  <si>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</si>
  <si>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</si>
  <si>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</si>
  <si>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</si>
  <si>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</si>
  <si>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</si>
  <si>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</si>
  <si>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</si>
  <si>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</si>
  <si>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</si>
  <si>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</si>
  <si>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</si>
  <si>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</si>
  <si>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</si>
  <si>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</si>
  <si>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</si>
  <si>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</si>
  <si>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</si>
  <si>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</si>
  <si>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</si>
  <si>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</si>
  <si>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</si>
  <si>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</si>
  <si>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</si>
  <si>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</si>
  <si>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</si>
  <si>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</si>
  <si>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</si>
  <si>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</si>
  <si>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</si>
  <si>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</si>
  <si>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</si>
  <si>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</si>
  <si>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</si>
  <si>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</si>
  <si>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</si>
  <si>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</si>
  <si>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</si>
  <si>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</si>
  <si>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</si>
  <si>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</si>
  <si>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</si>
  <si>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</si>
  <si>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</si>
  <si>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</si>
  <si>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</si>
  <si>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</si>
  <si>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</si>
  <si>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</si>
  <si>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</si>
  <si>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</si>
  <si>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</si>
  <si>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</si>
  <si>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</si>
  <si>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</si>
  <si>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</si>
  <si>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</si>
  <si>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</si>
  <si>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</si>
  <si>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</si>
  <si>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</si>
  <si>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</si>
  <si>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</si>
  <si>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</si>
  <si>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</si>
  <si>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</si>
  <si>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</si>
  <si>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</si>
  <si>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</si>
  <si>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</si>
  <si>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</si>
  <si>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</si>
  <si>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</si>
  <si>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</si>
  <si>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</si>
  <si>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</si>
  <si>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</si>
  <si>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</si>
  <si>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</si>
  <si>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</si>
  <si>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</si>
  <si>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</si>
  <si>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</si>
  <si>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</si>
  <si>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</si>
  <si>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</si>
  <si>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</si>
  <si>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</si>
  <si>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</si>
  <si>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</si>
  <si>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</si>
  <si>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</si>
  <si>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</si>
  <si>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</si>
  <si>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</si>
  <si>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</si>
  <si>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</si>
  <si>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</si>
  <si>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</si>
  <si>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</si>
  <si>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</si>
  <si>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</si>
  <si>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</si>
  <si>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</si>
  <si>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</si>
  <si>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</si>
  <si>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</si>
  <si>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</si>
  <si>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</si>
  <si>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</si>
  <si>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</si>
  <si>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</si>
  <si>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</si>
  <si>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</si>
  <si>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</si>
  <si>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</si>
  <si>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</si>
  <si>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</si>
  <si>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</si>
  <si>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</si>
  <si>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</si>
  <si>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</si>
  <si>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</si>
  <si>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</si>
  <si>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</si>
  <si>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</si>
  <si>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</si>
  <si>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</si>
  <si>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</si>
  <si>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</si>
  <si>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</si>
  <si>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</si>
  <si>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</si>
  <si>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</si>
  <si>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</si>
  <si>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</si>
  <si>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</si>
  <si>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</si>
  <si>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</si>
  <si>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</si>
  <si>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</si>
  <si>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</si>
  <si>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</si>
  <si>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</si>
  <si>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</si>
  <si>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</si>
  <si>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</si>
  <si>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</si>
  <si>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</si>
  <si>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</si>
  <si>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</si>
  <si>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</si>
  <si>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</si>
  <si>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</si>
  <si>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</si>
  <si>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</si>
  <si>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</si>
  <si>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</si>
  <si>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</si>
  <si>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</si>
  <si>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</si>
  <si>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</si>
  <si>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</si>
  <si>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</si>
  <si>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</si>
  <si>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</si>
  <si>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</si>
  <si>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</si>
  <si>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</si>
  <si>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</si>
  <si>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</si>
  <si>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</si>
  <si>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</si>
  <si>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</si>
  <si>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</si>
  <si>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</si>
  <si>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</si>
  <si>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</si>
  <si>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</si>
  <si>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</si>
  <si>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</si>
  <si>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</si>
  <si>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</si>
  <si>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</si>
  <si>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</si>
  <si>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</si>
  <si>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</si>
  <si>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</si>
  <si>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</si>
  <si>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</si>
  <si>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</si>
  <si>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</si>
  <si>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</si>
  <si>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</si>
  <si>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</si>
  <si>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</si>
  <si>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</si>
  <si>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</si>
  <si>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</si>
  <si>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</si>
  <si>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</si>
  <si>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</si>
  <si>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</si>
  <si>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</si>
  <si>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</si>
  <si>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</si>
  <si>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</si>
  <si>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</si>
  <si>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</si>
  <si>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</si>
  <si>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</si>
  <si>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</si>
  <si>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</si>
  <si>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</si>
  <si>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</si>
  <si>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</si>
  <si>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</si>
  <si>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</si>
  <si>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</si>
  <si>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</si>
  <si>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</si>
  <si>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</si>
  <si>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</si>
  <si>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</si>
  <si>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</si>
  <si>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</si>
  <si>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</si>
  <si>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</si>
  <si>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</si>
  <si>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</si>
  <si>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</si>
  <si>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</si>
  <si>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</si>
  <si>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</si>
  <si>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</si>
  <si>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</si>
  <si>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</si>
  <si>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</si>
  <si>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</si>
  <si>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</si>
  <si>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</si>
  <si>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</si>
  <si>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</si>
  <si>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</si>
  <si>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</si>
  <si>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</si>
  <si>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</si>
  <si>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</si>
  <si>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</si>
  <si>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</si>
  <si>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</si>
  <si>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</si>
  <si>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</si>
  <si>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</si>
  <si>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</si>
  <si>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</si>
  <si>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</si>
  <si>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</si>
  <si>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</si>
  <si>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</si>
  <si>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</si>
  <si>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</si>
  <si>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</si>
  <si>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</si>
  <si>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</si>
  <si>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</si>
  <si>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</si>
  <si>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</si>
  <si>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</si>
  <si>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</si>
  <si>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</si>
  <si>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</si>
  <si>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</si>
  <si>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</si>
  <si>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</si>
  <si>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</si>
  <si>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</si>
  <si>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</si>
  <si>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</si>
  <si>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</si>
  <si>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</si>
  <si>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</si>
  <si>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</si>
  <si>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</si>
  <si>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</si>
  <si>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</si>
  <si>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</si>
  <si>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</si>
  <si>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</si>
  <si>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</si>
  <si>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</si>
  <si>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</si>
  <si>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</si>
  <si>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</si>
  <si>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</si>
  <si>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</si>
  <si>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</si>
  <si>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</si>
  <si>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</si>
  <si>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</si>
  <si>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</si>
  <si>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</si>
  <si>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</si>
  <si>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</si>
  <si>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</si>
  <si>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</si>
  <si>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</si>
  <si>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</si>
  <si>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</si>
  <si>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</si>
  <si>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</si>
  <si>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</si>
  <si>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</si>
  <si>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</si>
  <si>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</si>
  <si>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</si>
  <si>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</si>
  <si>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</si>
  <si>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</si>
  <si>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</si>
  <si>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</si>
  <si>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</si>
  <si>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</si>
  <si>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</si>
  <si>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</si>
  <si>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</si>
  <si>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</si>
  <si>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</si>
  <si>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</si>
  <si>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</si>
  <si>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</si>
  <si>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</si>
  <si>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</si>
  <si>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</si>
  <si>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</si>
  <si>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</si>
  <si>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</si>
  <si>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</si>
  <si>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</si>
  <si>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</si>
  <si>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</si>
  <si>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</si>
  <si>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</si>
  <si>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</si>
  <si>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</si>
  <si>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</si>
  <si>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</si>
  <si>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</si>
  <si>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</si>
  <si>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</si>
  <si>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</si>
  <si>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</si>
  <si>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</si>
  <si>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</si>
  <si>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</si>
  <si>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</si>
  <si>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</si>
  <si>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</si>
  <si>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</si>
  <si>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</si>
  <si>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</si>
  <si>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</si>
  <si>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</si>
  <si>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</si>
  <si>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</si>
  <si>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</si>
  <si>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</si>
  <si>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</si>
  <si>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</si>
  <si>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</si>
  <si>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</si>
  <si>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</si>
  <si>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</si>
  <si>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</si>
  <si>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</si>
  <si>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</si>
  <si>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</si>
  <si>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</si>
  <si>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</si>
  <si>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</si>
  <si>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</si>
  <si>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</si>
  <si>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</si>
  <si>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</si>
  <si>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</si>
  <si>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</si>
  <si>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</si>
  <si>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</si>
  <si>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</si>
  <si>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</si>
  <si>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</si>
  <si>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</si>
  <si>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</si>
  <si>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</si>
  <si>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</si>
  <si>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</si>
  <si>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</si>
  <si>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</si>
  <si>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</si>
  <si>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</si>
  <si>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</si>
  <si>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</si>
  <si>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</si>
  <si>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</si>
  <si>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</si>
  <si>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</si>
  <si>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</si>
  <si>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</si>
  <si>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</si>
  <si>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</si>
  <si>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</si>
  <si>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</si>
  <si>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</si>
  <si>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</si>
  <si>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</si>
  <si>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</si>
  <si>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</si>
  <si>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</si>
  <si>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</si>
  <si>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</si>
  <si>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</si>
  <si>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</si>
  <si>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</si>
  <si>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</si>
  <si>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</si>
  <si>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</si>
  <si>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</si>
  <si>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</si>
  <si>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</si>
  <si>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</si>
  <si>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</si>
  <si>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</si>
  <si>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</si>
  <si>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</si>
  <si>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</si>
  <si>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</si>
  <si>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</si>
  <si>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</si>
  <si>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</si>
  <si>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</si>
  <si>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</si>
  <si>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</si>
  <si>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</si>
  <si>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</si>
  <si>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</si>
  <si>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</si>
  <si>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</si>
  <si>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</si>
  <si>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</si>
  <si>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</si>
  <si>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</si>
  <si>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</si>
  <si>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</si>
  <si>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</si>
  <si>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</si>
  <si>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</si>
  <si>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</si>
  <si>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</si>
  <si>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</si>
  <si>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</si>
  <si>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</si>
  <si>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</si>
  <si>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</si>
  <si>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</si>
  <si>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</si>
  <si>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</si>
  <si>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</si>
  <si>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</si>
  <si>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</si>
  <si>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</si>
  <si>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</si>
  <si>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</si>
  <si>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</si>
  <si>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</si>
  <si>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</si>
  <si>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</si>
  <si>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</si>
  <si>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</si>
  <si>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</si>
  <si>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</si>
  <si>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</si>
  <si>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</si>
  <si>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</si>
  <si>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</si>
  <si>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</si>
  <si>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</si>
  <si>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</si>
  <si>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</si>
  <si>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</si>
  <si>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</si>
  <si>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</si>
  <si>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</si>
  <si>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</si>
  <si>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</si>
  <si>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</si>
  <si>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</si>
  <si>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</si>
  <si>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</si>
  <si>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</si>
  <si>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</si>
  <si>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</si>
  <si>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</si>
  <si>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</si>
  <si>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</si>
  <si>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</si>
  <si>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</si>
  <si>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</si>
  <si>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</si>
  <si>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</si>
  <si>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</si>
  <si>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</si>
  <si>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</si>
  <si>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</si>
  <si>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</si>
  <si>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</si>
  <si>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</si>
  <si>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</si>
  <si>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</si>
  <si>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</si>
  <si>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</si>
  <si>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</si>
  <si>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</si>
  <si>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</si>
  <si>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</si>
  <si>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</si>
  <si>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</si>
  <si>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</si>
  <si>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</si>
  <si>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</si>
  <si>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</si>
  <si>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</si>
  <si>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</si>
  <si>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</si>
  <si>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</si>
  <si>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</si>
  <si>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</si>
  <si>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</si>
  <si>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</si>
  <si>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</si>
  <si>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</si>
  <si>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</si>
  <si>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</si>
  <si>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</si>
  <si>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</si>
  <si>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</si>
  <si>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</si>
  <si>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</si>
  <si>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</si>
  <si>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</si>
  <si>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</si>
  <si>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</si>
  <si>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</si>
  <si>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</si>
  <si>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</si>
  <si>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</si>
  <si>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</si>
  <si>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</si>
  <si>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</si>
  <si>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</si>
  <si>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</si>
  <si>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</si>
  <si>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</si>
  <si>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</si>
  <si>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</si>
  <si>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</si>
  <si>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</si>
  <si>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</si>
  <si>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</si>
  <si>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</si>
  <si>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</si>
  <si>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</si>
  <si>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</si>
  <si>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</si>
  <si>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</si>
  <si>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</si>
  <si>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</si>
  <si>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</si>
  <si>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</si>
  <si>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</si>
  <si>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</si>
  <si>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</si>
  <si>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</si>
  <si>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</si>
  <si>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</si>
  <si>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</si>
  <si>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</si>
  <si>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</si>
  <si>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</si>
  <si>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</si>
  <si>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</si>
  <si>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</si>
  <si>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</si>
  <si>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</si>
  <si>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</si>
  <si>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</si>
  <si>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</si>
  <si>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</si>
  <si>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</si>
  <si>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</si>
  <si>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</si>
  <si>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</si>
  <si>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</si>
  <si>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</si>
  <si>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</si>
  <si>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</si>
  <si>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</si>
  <si>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</si>
  <si>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</si>
  <si>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</si>
  <si>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</si>
  <si>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</si>
  <si>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</si>
  <si>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</si>
  <si>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</si>
  <si>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</si>
  <si>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</si>
  <si>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</si>
  <si>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</si>
  <si>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</si>
  <si>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</si>
  <si>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</si>
  <si>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</si>
  <si>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</si>
  <si>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</si>
  <si>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</si>
  <si>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</si>
  <si>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</si>
  <si>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</si>
  <si>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</si>
  <si>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</si>
  <si>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</si>
  <si>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</si>
  <si>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</si>
  <si>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</si>
  <si>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</si>
  <si>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</si>
  <si>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</si>
  <si>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</si>
  <si>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</si>
  <si>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</si>
  <si>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</si>
  <si>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</si>
  <si>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</si>
  <si>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</si>
  <si>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</si>
  <si>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</si>
  <si>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</si>
  <si>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</si>
  <si>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</si>
  <si>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</si>
  <si>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</si>
  <si>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</si>
  <si>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</si>
  <si>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</si>
  <si>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</si>
  <si>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</si>
  <si>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</si>
  <si>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</si>
  <si>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</si>
  <si>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</si>
  <si>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</si>
  <si>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</si>
  <si>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</si>
  <si>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</si>
  <si>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</si>
  <si>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</si>
  <si>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</si>
  <si>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</si>
  <si>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</si>
  <si>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</si>
  <si>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</si>
  <si>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</si>
  <si>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</si>
  <si>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</si>
  <si>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</si>
  <si>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</si>
  <si>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</si>
  <si>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</si>
  <si>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</si>
  <si>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</si>
  <si>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</si>
  <si>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</si>
  <si>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</si>
  <si>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</si>
  <si>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</si>
  <si>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</si>
  <si>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</si>
  <si>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</si>
  <si>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</si>
  <si>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</si>
  <si>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</si>
  <si>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</si>
  <si>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</si>
  <si>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</si>
  <si>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</si>
  <si>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</si>
  <si>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</si>
  <si>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</si>
  <si>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</si>
  <si>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</si>
  <si>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</si>
  <si>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</si>
  <si>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</si>
  <si>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</si>
  <si>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</si>
  <si>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</si>
  <si>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</si>
  <si>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</si>
  <si>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</si>
  <si>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</si>
  <si>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</si>
  <si>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</si>
  <si>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</si>
  <si>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</si>
  <si>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</si>
  <si>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</si>
  <si>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</si>
  <si>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</si>
  <si>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</si>
  <si>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</si>
  <si>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</si>
  <si>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</si>
  <si>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</si>
  <si>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</si>
  <si>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</si>
  <si>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</si>
  <si>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</si>
  <si>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</si>
  <si>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</si>
  <si>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</si>
  <si>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</si>
  <si>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</si>
  <si>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</si>
  <si>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</si>
  <si>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</si>
  <si>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</si>
  <si>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</si>
  <si>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</si>
  <si>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</si>
  <si>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</si>
  <si>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</si>
  <si>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</si>
  <si>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</si>
  <si>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</si>
  <si>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</si>
  <si>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</si>
  <si>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</si>
  <si>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</si>
  <si>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</si>
  <si>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</si>
  <si>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</si>
  <si>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</si>
  <si>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</si>
  <si>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</si>
  <si>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</si>
  <si>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</si>
  <si>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</si>
  <si>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</si>
  <si>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</si>
  <si>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</si>
  <si>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</si>
  <si>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</si>
  <si>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</si>
  <si>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</si>
  <si>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</si>
  <si>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</si>
  <si>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</si>
  <si>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</si>
  <si>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</si>
  <si>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</si>
  <si>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</si>
  <si>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</si>
  <si>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</si>
  <si>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</si>
  <si>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</si>
  <si>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</si>
  <si>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</si>
  <si>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</si>
  <si>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</si>
  <si>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</si>
  <si>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</si>
  <si>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</si>
  <si>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</si>
  <si>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</si>
  <si>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</si>
  <si>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</si>
  <si>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</si>
  <si>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</si>
  <si>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</si>
  <si>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</si>
  <si>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</si>
  <si>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</si>
  <si>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</si>
  <si>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</si>
  <si>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</si>
  <si>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</si>
  <si>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</si>
  <si>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</si>
  <si>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</si>
  <si>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</si>
  <si>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</si>
  <si>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</si>
  <si>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</si>
  <si>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</si>
  <si>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</si>
  <si>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</si>
  <si>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</si>
  <si>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</si>
  <si>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</si>
  <si>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</si>
  <si>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</si>
  <si>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</si>
  <si>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</si>
  <si>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</si>
  <si>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</si>
  <si>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</si>
  <si>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</si>
  <si>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</si>
  <si>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</si>
  <si>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</si>
  <si>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</si>
  <si>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</si>
  <si>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</si>
  <si>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</si>
  <si>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</si>
  <si>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</si>
  <si>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</si>
  <si>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</si>
  <si>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</si>
  <si>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</si>
  <si>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</si>
  <si>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</si>
  <si>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</si>
  <si>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</si>
  <si>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</si>
  <si>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</si>
  <si>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</si>
  <si>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</si>
  <si>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</si>
  <si>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</si>
  <si>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</si>
  <si>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</si>
  <si>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</si>
  <si>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</si>
  <si>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</si>
  <si>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</si>
  <si>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</si>
  <si>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</si>
  <si>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</si>
  <si>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</si>
  <si>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</si>
  <si>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</si>
  <si>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</si>
  <si>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</si>
  <si>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</si>
  <si>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</si>
  <si>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</si>
  <si>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</si>
  <si>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</si>
  <si>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</si>
  <si>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</si>
  <si>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</si>
  <si>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</si>
  <si>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</si>
  <si>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</si>
  <si>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</si>
  <si>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</si>
  <si>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</si>
  <si>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</si>
  <si>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</si>
  <si>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</si>
  <si>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</si>
  <si>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</si>
  <si>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</si>
  <si>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</si>
  <si>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</si>
  <si>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</si>
  <si>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</si>
  <si>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</si>
  <si>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</si>
  <si>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</si>
  <si>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</si>
  <si>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</si>
  <si>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</si>
  <si>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</si>
  <si>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</si>
  <si>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</si>
  <si>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</si>
  <si>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</si>
  <si>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</si>
  <si>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</si>
  <si>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</si>
  <si>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</si>
  <si>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</si>
  <si>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</si>
  <si>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</si>
  <si>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</si>
  <si>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</si>
  <si>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</si>
  <si>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</si>
  <si>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</si>
  <si>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</si>
  <si>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</si>
  <si>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</si>
  <si>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</si>
  <si>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</si>
  <si>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</si>
  <si>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</si>
  <si>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</si>
  <si>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</si>
  <si>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</si>
  <si>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</si>
  <si>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</si>
  <si>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</si>
  <si>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</si>
  <si>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</si>
  <si>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</si>
  <si>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</si>
  <si>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</si>
  <si>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</si>
  <si>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</si>
  <si>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</si>
  <si>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</si>
  <si>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</si>
  <si>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</si>
  <si>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</si>
  <si>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</si>
  <si>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</si>
  <si>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</si>
  <si>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</si>
  <si>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</si>
  <si>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</si>
  <si>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</si>
  <si>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</si>
  <si>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</si>
  <si>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</si>
  <si>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</si>
  <si>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</si>
  <si>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</si>
  <si>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</si>
  <si>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</si>
  <si>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</si>
  <si>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</si>
  <si>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</si>
  <si>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</si>
  <si>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</si>
  <si>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</si>
  <si>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</si>
  <si>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</si>
  <si>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</si>
  <si>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</si>
  <si>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</si>
  <si>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</si>
  <si>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</si>
  <si>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</si>
  <si>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</si>
  <si>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</si>
  <si>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</si>
  <si>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</si>
  <si>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</si>
  <si>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</si>
  <si>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</si>
  <si>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</si>
  <si>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</si>
  <si>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</si>
  <si>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</si>
  <si>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</si>
  <si>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</si>
  <si>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</si>
  <si>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</si>
  <si>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</si>
  <si>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</si>
  <si>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</si>
  <si>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</si>
  <si>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</si>
  <si>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</si>
  <si>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</si>
  <si>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</si>
  <si>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</si>
  <si>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</si>
  <si>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</si>
  <si>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</si>
  <si>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</si>
  <si>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</si>
  <si>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</si>
  <si>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</si>
  <si>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</si>
  <si>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</si>
  <si>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</si>
  <si>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</si>
  <si>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</si>
  <si>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</si>
  <si>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</si>
  <si>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</si>
  <si>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</si>
  <si>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</si>
  <si>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</si>
  <si>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</si>
  <si>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</si>
  <si>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</si>
  <si>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</si>
  <si>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</si>
  <si>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</si>
  <si>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</si>
  <si>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</si>
  <si>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</si>
  <si>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</si>
  <si>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</si>
  <si>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</si>
  <si>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</si>
  <si>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</si>
  <si>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</si>
  <si>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</si>
  <si>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</si>
  <si>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</si>
  <si>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</si>
  <si>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</si>
  <si>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</si>
  <si>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</si>
  <si>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</si>
  <si>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</si>
  <si>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</si>
  <si>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</si>
  <si>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</si>
  <si>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</si>
  <si>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</si>
  <si>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</si>
  <si>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</si>
  <si>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</si>
  <si>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</si>
  <si>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</si>
  <si>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</si>
  <si>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</si>
  <si>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</si>
  <si>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</si>
  <si>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</si>
  <si>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</si>
  <si>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</si>
  <si>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</si>
  <si>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</si>
  <si>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</si>
  <si>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</si>
  <si>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</si>
  <si>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</si>
  <si>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</si>
  <si>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</si>
  <si>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</si>
  <si>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</si>
  <si>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</si>
  <si>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</si>
  <si>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</si>
  <si>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</si>
  <si>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</si>
  <si>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</si>
  <si>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</si>
  <si>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</si>
  <si>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</si>
  <si>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</si>
  <si>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</si>
  <si>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</si>
  <si>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</si>
  <si>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</si>
  <si>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</si>
  <si>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</si>
  <si>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</si>
  <si>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</si>
  <si>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</si>
  <si>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</si>
  <si>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</si>
  <si>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</si>
  <si>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</si>
  <si>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</si>
  <si>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</si>
  <si>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</si>
  <si>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</si>
  <si>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</si>
  <si>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</si>
  <si>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</si>
  <si>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</si>
  <si>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</si>
  <si>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</si>
  <si>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</si>
  <si>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</si>
  <si>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</si>
  <si>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</si>
  <si>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</si>
  <si>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</si>
  <si>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</si>
  <si>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</si>
  <si>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</si>
  <si>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</si>
  <si>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</si>
  <si>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</si>
  <si>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</si>
  <si>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</si>
  <si>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</si>
  <si>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</si>
  <si>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</si>
  <si>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</si>
  <si>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</si>
  <si>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</si>
  <si>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</si>
  <si>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</si>
  <si>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</si>
  <si>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</si>
  <si>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</si>
  <si>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</si>
  <si>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</si>
  <si>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</si>
  <si>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</si>
  <si>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</si>
  <si>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</si>
  <si>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</si>
  <si>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</si>
  <si>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</si>
  <si>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</si>
  <si>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</si>
  <si>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</si>
  <si>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</si>
  <si>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</si>
  <si>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</si>
  <si>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</si>
  <si>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</si>
  <si>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</si>
  <si>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</si>
  <si>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</si>
  <si>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</si>
  <si>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</si>
  <si>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</si>
  <si>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</si>
  <si>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</si>
  <si>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</si>
  <si>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</si>
  <si>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</si>
  <si>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</si>
  <si>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</si>
  <si>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</si>
  <si>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</si>
  <si>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</si>
  <si>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</si>
  <si>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</si>
  <si>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</si>
  <si>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</si>
  <si>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</si>
  <si>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</si>
  <si>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</si>
  <si>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</si>
  <si>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</si>
  <si>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</si>
  <si>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</si>
  <si>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</si>
  <si>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</si>
  <si>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</si>
  <si>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</si>
  <si>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</si>
  <si>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</si>
  <si>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</si>
  <si>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</si>
  <si>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</si>
  <si>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</si>
  <si>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</si>
  <si>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</si>
  <si>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</si>
  <si>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</si>
  <si>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</si>
  <si>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</si>
  <si>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</si>
  <si>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</si>
  <si>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</si>
  <si>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</si>
  <si>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</si>
  <si>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</si>
  <si>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</si>
  <si>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</si>
  <si>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</si>
  <si>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</si>
  <si>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</si>
  <si>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</si>
  <si>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</si>
  <si>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</si>
  <si>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</si>
  <si>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</si>
  <si>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</si>
  <si>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</si>
  <si>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</si>
  <si>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</si>
  <si>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</si>
  <si>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</si>
  <si>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</si>
  <si>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</si>
  <si>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</si>
  <si>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</si>
  <si>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</si>
  <si>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</si>
  <si>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</si>
  <si>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</si>
  <si>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</si>
  <si>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</si>
  <si>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</si>
  <si>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</si>
  <si>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</si>
  <si>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</si>
  <si>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</si>
  <si>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</si>
  <si>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</si>
  <si>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</si>
  <si>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</si>
  <si>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</si>
  <si>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</si>
  <si>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</si>
  <si>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</si>
  <si>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</si>
  <si>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</si>
  <si>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</si>
  <si>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</si>
  <si>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</si>
  <si>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</si>
  <si>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</si>
  <si>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</si>
  <si>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</si>
  <si>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</si>
  <si>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</si>
  <si>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</si>
  <si>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</si>
  <si>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</si>
  <si>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</si>
  <si>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</si>
  <si>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</si>
  <si>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</si>
  <si>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</si>
  <si>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</si>
  <si>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</si>
  <si>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</si>
  <si>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</si>
  <si>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</si>
  <si>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</si>
  <si>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</si>
  <si>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</si>
  <si>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</si>
  <si>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</si>
  <si>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</si>
  <si>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</si>
  <si>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</si>
  <si>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</si>
  <si>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</si>
  <si>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</si>
  <si>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</si>
  <si>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</si>
  <si>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</si>
  <si>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</si>
  <si>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</si>
  <si>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</si>
  <si>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</si>
  <si>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</si>
  <si>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</si>
  <si>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</si>
  <si>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</si>
  <si>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</si>
  <si>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</si>
  <si>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</si>
  <si>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</si>
  <si>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</si>
  <si>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</si>
  <si>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</si>
  <si>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</si>
  <si>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</si>
  <si>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</si>
  <si>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</si>
  <si>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</si>
  <si>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</si>
  <si>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</si>
  <si>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</si>
  <si>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</si>
  <si>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</si>
  <si>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</si>
  <si>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</si>
  <si>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</si>
  <si>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</si>
  <si>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</si>
  <si>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</si>
  <si>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</si>
  <si>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</si>
  <si>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</si>
  <si>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</si>
  <si>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</si>
  <si>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</si>
  <si>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</si>
  <si>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</si>
  <si>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</si>
  <si>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</si>
  <si>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</si>
  <si>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</si>
  <si>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</si>
  <si>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</si>
  <si>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</si>
  <si>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</si>
  <si>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</si>
  <si>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</si>
  <si>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</si>
  <si>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</si>
  <si>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</si>
  <si>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</si>
  <si>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</si>
  <si>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</si>
  <si>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</si>
  <si>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</si>
  <si>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</si>
  <si>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</si>
  <si>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</si>
  <si>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</si>
  <si>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</si>
  <si>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</si>
  <si>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</si>
  <si>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</si>
  <si>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</si>
  <si>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</si>
  <si>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</si>
  <si>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</si>
  <si>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</si>
  <si>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</si>
  <si>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</si>
  <si>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</si>
  <si>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</si>
  <si>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</si>
  <si>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</si>
  <si>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</si>
  <si>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</si>
  <si>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</si>
  <si>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</si>
  <si>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</si>
  <si>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</si>
  <si>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</si>
  <si>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</si>
  <si>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</si>
  <si>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</si>
  <si>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</si>
  <si>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</si>
  <si>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</si>
  <si>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</si>
  <si>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</si>
  <si>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</si>
  <si>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</si>
  <si>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</si>
  <si>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</si>
  <si>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</si>
  <si>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</si>
  <si>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</si>
  <si>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</si>
  <si>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</si>
  <si>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</si>
  <si>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</si>
  <si>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</si>
  <si>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</si>
  <si>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</si>
  <si>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</si>
  <si>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</si>
  <si>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</si>
  <si>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</si>
  <si>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</si>
  <si>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</si>
  <si>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</si>
  <si>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</si>
  <si>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</si>
  <si>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</si>
  <si>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</si>
  <si>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</si>
  <si>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</si>
  <si>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</si>
  <si>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</si>
  <si>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</si>
  <si>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</si>
  <si>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</si>
  <si>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</si>
  <si>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</si>
  <si>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</si>
  <si>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</si>
  <si>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</si>
  <si>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</si>
  <si>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</si>
  <si>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</si>
  <si>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</si>
  <si>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</si>
  <si>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</si>
  <si>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</si>
  <si>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</si>
  <si>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</si>
  <si>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</si>
  <si>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</si>
  <si>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</si>
  <si>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</si>
  <si>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</si>
  <si>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</si>
  <si>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</si>
  <si>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</si>
  <si>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</si>
  <si>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</si>
  <si>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</si>
  <si>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</si>
  <si>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</si>
  <si>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</si>
  <si>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</si>
  <si>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</si>
  <si>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</si>
  <si>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</si>
  <si>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</si>
  <si>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</si>
  <si>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</si>
  <si>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</si>
  <si>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</si>
  <si>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</si>
  <si>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</si>
  <si>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</si>
  <si>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</si>
  <si>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</si>
  <si>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</si>
  <si>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</si>
  <si>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</si>
  <si>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</si>
  <si>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</si>
  <si>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</si>
  <si>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</si>
  <si>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</si>
  <si>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</si>
  <si>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</si>
  <si>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</si>
  <si>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</si>
  <si>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</si>
  <si>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</si>
  <si>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</si>
  <si>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</si>
  <si>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</si>
  <si>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</si>
  <si>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</si>
  <si>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</si>
  <si>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</si>
  <si>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</si>
  <si>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</si>
  <si>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</si>
  <si>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</si>
  <si>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</si>
  <si>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</si>
  <si>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</si>
  <si>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</si>
  <si>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</si>
  <si>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</si>
  <si>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</si>
  <si>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</si>
  <si>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</si>
  <si>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</si>
  <si>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</si>
  <si>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</si>
  <si>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</si>
  <si>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</si>
  <si>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</si>
  <si>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</si>
  <si>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</si>
  <si>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</si>
  <si>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</si>
  <si>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</si>
  <si>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</si>
  <si>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</si>
  <si>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</si>
  <si>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</si>
  <si>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</si>
  <si>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</si>
  <si>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</si>
  <si>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</si>
  <si>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</si>
  <si>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</si>
  <si>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</si>
  <si>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</si>
  <si>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</si>
  <si>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</si>
  <si>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</si>
  <si>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</si>
  <si>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</si>
  <si>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</si>
  <si>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</si>
  <si>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</si>
  <si>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</si>
  <si>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</si>
  <si>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</si>
  <si>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</si>
  <si>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</si>
  <si>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</si>
  <si>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</si>
  <si>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</si>
  <si>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</si>
  <si>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</si>
  <si>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</si>
  <si>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</si>
  <si>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</si>
  <si>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</si>
  <si>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</si>
  <si>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</si>
  <si>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</si>
  <si>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</si>
  <si>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</si>
  <si>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</si>
  <si>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</si>
  <si>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</si>
  <si>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</si>
  <si>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</si>
  <si>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</si>
  <si>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</si>
  <si>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</si>
  <si>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</si>
  <si>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</si>
  <si>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</si>
  <si>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</si>
  <si>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</si>
  <si>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</si>
  <si>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</si>
  <si>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</si>
  <si>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</si>
  <si>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</si>
  <si>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</si>
  <si>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</si>
  <si>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</si>
  <si>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</si>
  <si>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</si>
  <si>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</si>
  <si>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</si>
  <si>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</si>
  <si>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</si>
  <si>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</si>
  <si>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</si>
  <si>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</si>
  <si>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</si>
  <si>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</si>
  <si>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</si>
  <si>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</si>
  <si>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</si>
  <si>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</si>
  <si>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</si>
  <si>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</si>
  <si>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</si>
  <si>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</si>
  <si>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</si>
  <si>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</si>
  <si>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</si>
  <si>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</si>
  <si>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</si>
  <si>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</si>
  <si>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</si>
  <si>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</si>
  <si>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</si>
  <si>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</si>
  <si>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</si>
  <si>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</si>
  <si>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</si>
  <si>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</si>
  <si>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</si>
  <si>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</si>
  <si>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</si>
  <si>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</si>
  <si>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</si>
  <si>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</si>
  <si>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</si>
  <si>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</si>
  <si>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</si>
  <si>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</si>
  <si>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</si>
  <si>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</si>
  <si>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</si>
  <si>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</si>
  <si>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</si>
  <si>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</si>
  <si>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</si>
  <si>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</si>
  <si>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</si>
  <si>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</si>
  <si>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</si>
  <si>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</si>
  <si>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</si>
  <si>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</si>
  <si>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</si>
  <si>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</si>
  <si>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</si>
  <si>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</si>
  <si>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</si>
  <si>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</si>
  <si>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</si>
  <si>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</si>
  <si>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</si>
  <si>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</si>
  <si>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</si>
  <si>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</si>
  <si>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</si>
  <si>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</si>
  <si>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</si>
  <si>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</si>
  <si>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</si>
  <si>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</si>
  <si>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</si>
  <si>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</si>
  <si>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</si>
  <si>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</si>
  <si>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</si>
  <si>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</si>
  <si>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</si>
  <si>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</si>
  <si>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</si>
  <si>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</si>
  <si>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</si>
  <si>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</si>
  <si>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</si>
  <si>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</si>
  <si>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</si>
  <si>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</si>
  <si>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</si>
  <si>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</si>
  <si>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</si>
  <si>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</si>
  <si>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</si>
  <si>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</si>
  <si>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</si>
  <si>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</si>
  <si>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</si>
  <si>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</si>
  <si>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</si>
  <si>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</si>
  <si>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</si>
  <si>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</si>
  <si>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</si>
  <si>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</si>
  <si>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</si>
  <si>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</si>
  <si>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</si>
  <si>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</si>
  <si>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</si>
  <si>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</si>
  <si>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</si>
  <si>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</si>
  <si>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</si>
  <si>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</si>
  <si>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</si>
  <si>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</si>
  <si>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</si>
  <si>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</si>
  <si>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</si>
  <si>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</si>
  <si>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</si>
  <si>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</si>
  <si>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</si>
  <si>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</si>
  <si>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</si>
  <si>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</si>
  <si>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</si>
  <si>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</si>
  <si>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</si>
  <si>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</si>
  <si>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</si>
  <si>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</si>
  <si>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</si>
  <si>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</si>
  <si>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</si>
  <si>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</si>
  <si>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</si>
  <si>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</si>
  <si>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</si>
  <si>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</si>
  <si>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</si>
  <si>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</si>
  <si>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</si>
  <si>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</si>
  <si>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</si>
  <si>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</si>
  <si>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</si>
  <si>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</si>
  <si>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</si>
  <si>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</si>
  <si>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</si>
  <si>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</si>
  <si>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</si>
  <si>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</si>
  <si>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</si>
  <si>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</si>
  <si>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</si>
  <si>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</si>
  <si>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</si>
  <si>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</si>
  <si>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</si>
  <si>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</si>
  <si>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</si>
  <si>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</si>
  <si>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</si>
  <si>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</si>
  <si>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</si>
  <si>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</si>
  <si>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</si>
  <si>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</si>
  <si>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</si>
  <si>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</si>
  <si>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</si>
  <si>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</si>
  <si>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</si>
  <si>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</si>
  <si>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</si>
  <si>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</si>
  <si>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</si>
  <si>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</si>
  <si>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</si>
  <si>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</si>
  <si>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</si>
  <si>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</si>
  <si>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</si>
  <si>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</si>
  <si>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</si>
  <si>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</si>
  <si>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</si>
  <si>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</si>
  <si>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</si>
  <si>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</si>
  <si>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</si>
  <si>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</si>
  <si>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</si>
  <si>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</si>
  <si>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</si>
  <si>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</si>
  <si>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</si>
  <si>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</si>
  <si>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</si>
  <si>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</si>
  <si>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</si>
  <si>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</si>
  <si>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</si>
  <si>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</si>
  <si>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</si>
  <si>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</si>
  <si>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</si>
  <si>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</si>
  <si>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</si>
  <si>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</si>
  <si>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</si>
  <si>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</si>
  <si>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</si>
  <si>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</si>
  <si>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</si>
  <si>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</si>
  <si>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</si>
  <si>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</si>
  <si>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</si>
  <si>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</si>
  <si>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</si>
  <si>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</si>
  <si>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</si>
  <si>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</si>
  <si>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</si>
  <si>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</si>
  <si>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</si>
  <si>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</si>
  <si>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</si>
  <si>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</si>
  <si>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</si>
  <si>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</si>
  <si>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</si>
  <si>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</si>
  <si>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</si>
  <si>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</si>
  <si>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</si>
  <si>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</si>
  <si>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</si>
  <si>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</si>
  <si>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</si>
  <si>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</si>
  <si>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</si>
  <si>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</si>
  <si>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</si>
  <si>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</si>
  <si>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</si>
  <si>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</si>
  <si>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</si>
  <si>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</si>
  <si>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</si>
  <si>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</si>
  <si>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</si>
  <si>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</si>
  <si>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</si>
  <si>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</si>
  <si>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</si>
  <si>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</si>
  <si>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</si>
  <si>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</si>
  <si>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</si>
  <si>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</si>
  <si>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</si>
  <si>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</si>
  <si>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</si>
  <si>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</si>
  <si>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</si>
  <si>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</si>
  <si>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</si>
  <si>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</si>
  <si>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</si>
  <si>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</si>
  <si>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</si>
  <si>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</si>
  <si>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</si>
  <si>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</si>
  <si>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</si>
  <si>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</si>
  <si>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</si>
  <si>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</si>
  <si>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</si>
  <si>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</si>
  <si>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</si>
  <si>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</si>
  <si>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</si>
  <si>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</si>
  <si>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</si>
  <si>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</si>
  <si>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</si>
  <si>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</si>
  <si>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</si>
  <si>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</si>
  <si>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</si>
  <si>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</si>
  <si>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</si>
  <si>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</si>
  <si>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</si>
  <si>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</si>
  <si>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</si>
  <si>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</si>
  <si>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</si>
  <si>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</si>
  <si>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</si>
  <si>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</si>
  <si>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</si>
  <si>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</si>
  <si>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</si>
  <si>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</si>
  <si>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</si>
  <si>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</si>
  <si>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</si>
  <si>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</si>
  <si>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</si>
  <si>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</si>
  <si>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</si>
  <si>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</si>
  <si>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</si>
  <si>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</si>
  <si>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</si>
  <si>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</si>
  <si>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</si>
  <si>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</si>
  <si>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</si>
  <si>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</si>
  <si>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</si>
  <si>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</si>
  <si>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</si>
  <si>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</si>
  <si>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</si>
  <si>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</si>
  <si>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</si>
  <si>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</si>
  <si>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</si>
  <si>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</si>
  <si>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</si>
  <si>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</si>
  <si>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</si>
  <si>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</si>
  <si>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</si>
  <si>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</si>
  <si>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</si>
  <si>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</si>
  <si>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</si>
  <si>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</si>
  <si>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</si>
  <si>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</si>
  <si>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</si>
  <si>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</si>
  <si>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</si>
  <si>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</si>
  <si>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</si>
  <si>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</si>
  <si>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</si>
  <si>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</si>
  <si>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</si>
  <si>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</si>
  <si>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</si>
  <si>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</si>
  <si>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</si>
  <si>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</si>
  <si>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</si>
  <si>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</si>
  <si>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</si>
  <si>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</si>
  <si>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</si>
  <si>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</si>
  <si>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</si>
  <si>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</si>
  <si>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</si>
  <si>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</si>
  <si>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</si>
  <si>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</si>
  <si>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</si>
  <si>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</si>
  <si>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</si>
  <si>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</si>
  <si>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</si>
  <si>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</si>
  <si>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</si>
  <si>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</si>
  <si>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</si>
  <si>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</si>
  <si>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</si>
  <si>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</si>
  <si>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</si>
  <si>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</si>
  <si>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</si>
  <si>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</si>
  <si>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</si>
  <si>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</si>
  <si>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</si>
  <si>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</si>
  <si>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</si>
  <si>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</si>
  <si>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</si>
  <si>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</si>
  <si>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</si>
  <si>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</si>
  <si>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</si>
  <si>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</si>
  <si>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</si>
  <si>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</si>
  <si>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</si>
  <si>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</si>
  <si>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</si>
  <si>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</si>
  <si>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</si>
  <si>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</si>
  <si>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</si>
  <si>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</si>
  <si>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</si>
  <si>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</si>
  <si>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</si>
  <si>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</si>
  <si>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</si>
  <si>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</si>
  <si>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</si>
  <si>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</si>
  <si>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</si>
  <si>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</si>
  <si>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</si>
  <si>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</si>
  <si>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</si>
  <si>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</si>
  <si>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</si>
  <si>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</si>
  <si>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</si>
  <si>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</si>
  <si>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</si>
  <si>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</si>
  <si>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</si>
  <si>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</si>
  <si>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</si>
  <si>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</si>
  <si>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</si>
  <si>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</si>
  <si>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</si>
  <si>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</si>
  <si>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</si>
  <si>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</si>
  <si>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</si>
  <si>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</si>
  <si>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</si>
  <si>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</si>
  <si>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</si>
  <si>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</si>
  <si>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</si>
  <si>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</si>
  <si>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</si>
  <si>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</si>
  <si>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</si>
  <si>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</si>
  <si>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</si>
  <si>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</si>
  <si>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</si>
  <si>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</si>
  <si>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</si>
  <si>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</si>
  <si>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</si>
  <si>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</si>
  <si>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</si>
  <si>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</si>
  <si>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</si>
  <si>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</si>
  <si>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</si>
  <si>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</si>
  <si>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</si>
  <si>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</si>
  <si>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</si>
  <si>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</si>
  <si>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</si>
  <si>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</si>
  <si>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</si>
  <si>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</si>
  <si>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</si>
  <si>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</si>
  <si>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</si>
  <si>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</si>
  <si>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</si>
  <si>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</si>
  <si>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</si>
  <si>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</si>
  <si>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</si>
  <si>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</si>
  <si>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</si>
  <si>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</si>
  <si>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</si>
  <si>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</si>
  <si>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</si>
  <si>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</si>
  <si>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</si>
  <si>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</si>
  <si>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</si>
  <si>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</si>
  <si>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</si>
  <si>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</si>
  <si>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</si>
  <si>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</si>
  <si>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</si>
  <si>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</si>
  <si>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</si>
  <si>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</si>
  <si>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</si>
  <si>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</si>
  <si>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</si>
  <si>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</si>
  <si>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</si>
  <si>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</si>
  <si>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</si>
  <si>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</si>
  <si>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</si>
  <si>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</si>
  <si>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</si>
  <si>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</si>
  <si>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</si>
  <si>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</si>
  <si>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</si>
  <si>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</si>
  <si>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</si>
  <si>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</si>
  <si>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</si>
  <si>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</si>
  <si>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</si>
  <si>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</si>
  <si>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</si>
  <si>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</si>
  <si>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</si>
  <si>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</si>
  <si>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</si>
  <si>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</si>
  <si>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</si>
  <si>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</si>
  <si>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</si>
  <si>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</si>
  <si>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</si>
  <si>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</si>
  <si>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</si>
  <si>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</si>
  <si>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</si>
  <si>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</si>
  <si>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</si>
  <si>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</si>
  <si>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</si>
  <si>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</si>
  <si>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</si>
  <si>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</si>
  <si>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</si>
  <si>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</si>
  <si>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</si>
  <si>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</si>
  <si>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</si>
  <si>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</si>
  <si>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</si>
  <si>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</si>
  <si>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</si>
  <si>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</si>
  <si>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</si>
  <si>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</si>
  <si>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</si>
  <si>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</si>
  <si>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</si>
  <si>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</si>
  <si>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</si>
  <si>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</si>
  <si>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</si>
  <si>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</si>
  <si>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</si>
  <si>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</si>
  <si>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</si>
  <si>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</si>
  <si>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</si>
  <si>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</si>
  <si>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</si>
  <si>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</si>
  <si>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</si>
  <si>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</si>
  <si>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</si>
  <si>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</si>
  <si>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</si>
  <si>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</si>
  <si>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</si>
  <si>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</si>
  <si>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</si>
  <si>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</si>
  <si>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</si>
  <si>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</si>
  <si>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</si>
  <si>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</si>
  <si>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</si>
  <si>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</si>
  <si>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</si>
  <si>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</si>
  <si>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</si>
  <si>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</si>
  <si>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</si>
  <si>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</si>
  <si>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</si>
  <si>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</si>
  <si>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</si>
  <si>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</si>
  <si>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</si>
  <si>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</si>
  <si>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</si>
  <si>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</si>
  <si>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</si>
  <si>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</si>
  <si>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</si>
  <si>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</si>
  <si>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</si>
  <si>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</si>
  <si>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</si>
  <si>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</si>
  <si>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</si>
  <si>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</si>
  <si>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</si>
  <si>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</si>
  <si>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</si>
  <si>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</si>
  <si>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</si>
  <si>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</si>
  <si>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</si>
  <si>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</si>
  <si>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</si>
  <si>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</si>
  <si>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</si>
  <si>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</si>
  <si>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</si>
  <si>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</si>
  <si>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</si>
  <si>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</si>
  <si>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</si>
  <si>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</si>
  <si>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</si>
  <si>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</si>
  <si>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</si>
  <si>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</si>
  <si>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</si>
  <si>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</si>
  <si>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</si>
  <si>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</si>
  <si>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</si>
  <si>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</si>
  <si>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</si>
  <si>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</si>
  <si>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</si>
  <si>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</si>
  <si>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</si>
  <si>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</si>
  <si>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</si>
  <si>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</si>
  <si>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</si>
  <si>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</si>
  <si>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</si>
  <si>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</si>
  <si>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</si>
  <si>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</si>
  <si>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</si>
  <si>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</si>
  <si>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</si>
  <si>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</si>
  <si>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</si>
  <si>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</si>
  <si>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</si>
  <si>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</si>
  <si>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</si>
  <si>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</si>
  <si>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</si>
  <si>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</si>
  <si>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</si>
  <si>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</si>
  <si>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</si>
  <si>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</si>
  <si>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</si>
  <si>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</si>
  <si>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</si>
  <si>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</si>
  <si>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</si>
  <si>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</si>
  <si>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</si>
  <si>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</si>
  <si>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</si>
  <si>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</si>
  <si>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</si>
  <si>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</si>
  <si>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</si>
  <si>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</si>
  <si>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</si>
  <si>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</si>
  <si>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</si>
  <si>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</si>
  <si>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</si>
  <si>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</si>
  <si>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</si>
  <si>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</si>
  <si>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</si>
  <si>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</si>
  <si>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</si>
  <si>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</si>
  <si>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</si>
  <si>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</si>
  <si>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</si>
  <si>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</si>
  <si>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</si>
  <si>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</si>
  <si>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</si>
  <si>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</si>
  <si>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</si>
  <si>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</si>
  <si>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</si>
  <si>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</si>
  <si>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</si>
  <si>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</si>
  <si>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</si>
  <si>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</si>
  <si>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</si>
  <si>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</si>
  <si>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</si>
  <si>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</si>
  <si>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</si>
  <si>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</si>
  <si>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</si>
  <si>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</si>
  <si>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</si>
  <si>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</si>
  <si>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</si>
  <si>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</si>
  <si>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</si>
  <si>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</si>
  <si>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</si>
  <si>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</si>
  <si>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</si>
  <si>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</si>
  <si>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</si>
  <si>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</si>
  <si>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</si>
  <si>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</si>
  <si>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</si>
  <si>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</si>
  <si>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</si>
  <si>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</si>
  <si>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</si>
  <si>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</si>
  <si>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</si>
  <si>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</si>
  <si>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</si>
  <si>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</si>
  <si>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</si>
  <si>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</si>
  <si>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</si>
  <si>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</si>
  <si>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</si>
  <si>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</si>
  <si>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</si>
  <si>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</si>
  <si>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</si>
  <si>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</si>
  <si>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</si>
  <si>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</si>
  <si>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</si>
  <si>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</si>
  <si>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</si>
  <si>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</si>
  <si>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</si>
  <si>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</si>
  <si>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</si>
  <si>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</si>
  <si>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</si>
  <si>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</si>
  <si>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</si>
  <si>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</si>
  <si>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</si>
  <si>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</si>
  <si>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</si>
  <si>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</si>
  <si>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</si>
  <si>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</si>
  <si>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</si>
  <si>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</si>
  <si>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</si>
  <si>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</si>
  <si>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</si>
  <si>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</si>
  <si>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</si>
  <si>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</si>
  <si>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</si>
  <si>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</si>
  <si>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</si>
  <si>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</si>
  <si>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</si>
  <si>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</si>
  <si>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</si>
  <si>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</si>
  <si>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</si>
  <si>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</si>
  <si>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</si>
  <si>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</si>
  <si>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</si>
  <si>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</si>
  <si>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</si>
  <si>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</si>
  <si>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</si>
  <si>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</si>
  <si>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</si>
  <si>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</si>
  <si>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</si>
  <si>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</si>
  <si>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</si>
  <si>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</si>
  <si>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</si>
  <si>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</si>
  <si>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</si>
  <si>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</si>
  <si>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</si>
  <si>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</si>
  <si>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</si>
  <si>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</si>
  <si>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</si>
  <si>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</si>
  <si>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</si>
  <si>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</si>
  <si>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</si>
  <si>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</si>
  <si>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</si>
  <si>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</si>
  <si>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</si>
  <si>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</si>
  <si>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</si>
  <si>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</si>
  <si>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</si>
  <si>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</si>
  <si>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</si>
  <si>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</si>
  <si>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</si>
  <si>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</si>
  <si>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</si>
  <si>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</si>
  <si>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</si>
  <si>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</si>
  <si>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</si>
  <si>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</si>
  <si>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</si>
  <si>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</si>
  <si>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</si>
  <si>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</si>
  <si>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</si>
  <si>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</si>
  <si>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</si>
  <si>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</si>
  <si>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</si>
  <si>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</si>
  <si>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</si>
  <si>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</si>
  <si>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</si>
  <si>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</si>
  <si>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</si>
  <si>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</si>
  <si>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</si>
  <si>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</si>
  <si>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</si>
  <si>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</si>
  <si>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</si>
  <si>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</si>
  <si>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</si>
  <si>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</si>
  <si>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</si>
  <si>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</si>
  <si>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</si>
  <si>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</si>
  <si>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</si>
  <si>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</si>
  <si>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</si>
  <si>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</si>
  <si>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</si>
  <si>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</si>
  <si>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</si>
  <si>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</si>
  <si>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</si>
  <si>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</si>
  <si>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</si>
  <si>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</si>
  <si>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</si>
  <si>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</si>
  <si>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</si>
  <si>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</si>
  <si>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</si>
  <si>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</si>
  <si>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</si>
  <si>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</si>
  <si>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</si>
  <si>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</si>
  <si>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</si>
  <si>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</si>
  <si>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</si>
  <si>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</si>
  <si>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</si>
  <si>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</si>
  <si>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</si>
  <si>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</si>
  <si>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</si>
  <si>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</si>
  <si>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</si>
  <si>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</si>
  <si>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</si>
  <si>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</si>
  <si>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</si>
  <si>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</si>
  <si>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</si>
  <si>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</si>
  <si>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</si>
  <si>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</si>
  <si>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</si>
  <si>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</si>
  <si>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</si>
  <si>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</si>
  <si>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</si>
  <si>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</si>
  <si>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</si>
  <si>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</si>
  <si>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</si>
  <si>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</si>
  <si>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</si>
  <si>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</si>
  <si>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</si>
  <si>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</si>
  <si>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</si>
  <si>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</si>
  <si>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</si>
  <si>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</si>
  <si>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</si>
  <si>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</si>
  <si>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</si>
  <si>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</si>
  <si>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</si>
  <si>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</si>
  <si>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</si>
  <si>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</si>
  <si>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</si>
  <si>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</si>
  <si>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</si>
  <si>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</si>
  <si>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</si>
  <si>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</si>
  <si>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</si>
  <si>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</si>
  <si>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</si>
  <si>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</si>
  <si>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</si>
  <si>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</si>
  <si>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</si>
  <si>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</si>
  <si>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</si>
  <si>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</si>
  <si>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</si>
  <si>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</si>
  <si>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</si>
  <si>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</si>
  <si>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</si>
  <si>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</si>
  <si>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</si>
  <si>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</si>
  <si>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</si>
  <si>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</si>
  <si>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</si>
  <si>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</si>
  <si>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</si>
  <si>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</si>
  <si>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</si>
  <si>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</si>
  <si>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</si>
  <si>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</si>
  <si>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</si>
  <si>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</si>
  <si>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</si>
  <si>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</si>
  <si>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</si>
  <si>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</si>
  <si>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</si>
  <si>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</si>
  <si>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</si>
  <si>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</si>
  <si>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</si>
  <si>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</si>
  <si>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</si>
  <si>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</si>
  <si>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</si>
  <si>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</si>
  <si>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</si>
  <si>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</si>
  <si>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</si>
  <si>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</si>
  <si>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</si>
  <si>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</si>
  <si>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</si>
  <si>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</si>
  <si>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</si>
  <si>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</si>
  <si>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</si>
  <si>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</si>
  <si>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</si>
  <si>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</si>
  <si>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</si>
  <si>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</si>
  <si>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</si>
  <si>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</si>
  <si>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</si>
  <si>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</si>
  <si>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</si>
  <si>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</si>
  <si>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</si>
  <si>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</si>
  <si>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</si>
  <si>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</si>
  <si>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</si>
  <si>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</si>
  <si>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</si>
  <si>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</si>
  <si>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</si>
  <si>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</si>
  <si>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</si>
  <si>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</si>
  <si>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</si>
  <si>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</si>
  <si>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</si>
  <si>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</si>
  <si>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</si>
  <si>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</si>
  <si>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</si>
  <si>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</si>
  <si>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</si>
  <si>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</si>
  <si>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</si>
  <si>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</si>
  <si>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</si>
  <si>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</si>
  <si>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</si>
  <si>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</si>
  <si>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</si>
  <si>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</si>
  <si>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</si>
  <si>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</si>
  <si>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</si>
  <si>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</si>
  <si>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</si>
  <si>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</si>
  <si>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</si>
  <si>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</si>
  <si>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</si>
  <si>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</si>
  <si>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</si>
  <si>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</si>
  <si>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</si>
  <si>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</si>
  <si>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</si>
  <si>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</si>
  <si>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</si>
  <si>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</si>
  <si>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</si>
  <si>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</si>
  <si>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</si>
  <si>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</si>
  <si>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</si>
  <si>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</si>
  <si>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</si>
  <si>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</si>
  <si>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</si>
  <si>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</si>
  <si>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</si>
  <si>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</si>
  <si>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</si>
  <si>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</si>
  <si>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</si>
  <si>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</si>
  <si>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</si>
  <si>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</si>
  <si>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</si>
  <si>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</si>
  <si>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</si>
  <si>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</si>
  <si>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</si>
  <si>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</si>
  <si>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</si>
  <si>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</si>
  <si>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</si>
  <si>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</si>
  <si>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</si>
  <si>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</si>
  <si>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</si>
  <si>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</si>
  <si>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</si>
  <si>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</si>
  <si>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</si>
  <si>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</si>
  <si>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</si>
  <si>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</si>
  <si>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</si>
  <si>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</si>
  <si>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</si>
  <si>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</si>
  <si>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</si>
  <si>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</si>
  <si>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</si>
  <si>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</si>
  <si>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</si>
  <si>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</si>
  <si>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</si>
  <si>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</si>
  <si>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</si>
  <si>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</si>
  <si>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</si>
  <si>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</si>
  <si>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</si>
  <si>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</si>
  <si>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</si>
  <si>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</si>
  <si>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</si>
  <si>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</si>
  <si>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</si>
  <si>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</si>
  <si>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</si>
  <si>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</si>
  <si>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</si>
  <si>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</si>
  <si>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</si>
  <si>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</si>
  <si>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</si>
  <si>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</si>
  <si>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</si>
  <si>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</si>
  <si>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</si>
  <si>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</si>
  <si>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</si>
  <si>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</si>
  <si>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</si>
  <si>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</si>
  <si>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</si>
  <si>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</si>
  <si>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</si>
  <si>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</si>
  <si>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</si>
  <si>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</si>
  <si>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</si>
  <si>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</si>
  <si>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</si>
  <si>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</si>
  <si>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</si>
  <si>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</si>
  <si>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</si>
  <si>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</si>
  <si>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</si>
  <si>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</si>
  <si>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</si>
  <si>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</si>
  <si>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</si>
  <si>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</si>
  <si>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</si>
  <si>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</si>
  <si>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</si>
  <si>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</si>
  <si>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</si>
  <si>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</si>
  <si>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</si>
  <si>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</si>
  <si>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</si>
  <si>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</si>
  <si>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</si>
  <si>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</si>
  <si>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</si>
  <si>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</si>
  <si>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</si>
  <si>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</si>
  <si>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</si>
  <si>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</si>
  <si>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</si>
  <si>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</si>
  <si>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</si>
  <si>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</si>
  <si>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</si>
  <si>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</si>
  <si>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</si>
  <si>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</si>
  <si>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</si>
  <si>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</si>
  <si>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</si>
  <si>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</si>
  <si>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</si>
  <si>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</si>
  <si>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</si>
  <si>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</si>
  <si>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</si>
  <si>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</si>
  <si>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</si>
  <si>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</si>
  <si>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</si>
  <si>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</si>
  <si>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</si>
  <si>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</si>
  <si>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</si>
  <si>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</si>
  <si>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</si>
  <si>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</si>
  <si>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</si>
  <si>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</si>
  <si>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</si>
  <si>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</si>
  <si>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</si>
  <si>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</si>
  <si>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</si>
  <si>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</si>
  <si>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</si>
  <si>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</si>
  <si>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</si>
  <si>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</si>
  <si>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</si>
  <si>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</si>
  <si>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</si>
  <si>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</si>
  <si>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</si>
  <si>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</si>
  <si>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</si>
  <si>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</si>
  <si>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</si>
  <si>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</si>
  <si>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</si>
  <si>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</si>
  <si>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</si>
  <si>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</si>
  <si>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</si>
  <si>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</si>
  <si>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</si>
  <si>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</si>
  <si>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</si>
  <si>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</si>
  <si>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</si>
  <si>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</si>
  <si>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</si>
  <si>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</si>
  <si>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</si>
  <si>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</si>
  <si>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</si>
  <si>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</si>
  <si>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</si>
  <si>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</si>
  <si>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</si>
  <si>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</si>
  <si>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</si>
  <si>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</si>
  <si>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</si>
  <si>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</si>
  <si>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</si>
  <si>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</si>
  <si>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</si>
  <si>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</si>
  <si>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</si>
  <si>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</si>
  <si>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</si>
  <si>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</si>
  <si>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</si>
  <si>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</si>
  <si>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</si>
  <si>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</si>
  <si>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</si>
  <si>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</si>
  <si>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</si>
  <si>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</si>
  <si>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</si>
  <si>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</si>
  <si>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</si>
  <si>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</si>
  <si>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</si>
  <si>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</si>
  <si>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</si>
  <si>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</si>
  <si>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</si>
  <si>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</si>
  <si>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</si>
  <si>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</si>
  <si>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</si>
  <si>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</si>
  <si>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</si>
  <si>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</si>
  <si>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</si>
  <si>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</si>
  <si>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</si>
  <si>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</si>
  <si>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</si>
  <si>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</si>
  <si>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</si>
  <si>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</si>
  <si>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</si>
  <si>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</si>
  <si>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</si>
  <si>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</si>
  <si>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</si>
  <si>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</si>
  <si>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</si>
  <si>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</si>
  <si>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</si>
  <si>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</si>
  <si>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</si>
  <si>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</si>
  <si>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</si>
  <si>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</si>
  <si>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</si>
  <si>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</si>
  <si>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</si>
  <si>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</si>
  <si>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</si>
  <si>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</si>
  <si>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</si>
  <si>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</si>
  <si>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</si>
  <si>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</si>
  <si>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</si>
  <si>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</si>
  <si>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</si>
  <si>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</si>
  <si>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</si>
  <si>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</si>
  <si>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</si>
  <si>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</si>
  <si>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</si>
  <si>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</si>
  <si>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</si>
  <si>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</si>
  <si>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</si>
  <si>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</si>
  <si>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</si>
  <si>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</si>
  <si>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</si>
  <si>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</si>
  <si>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</si>
  <si>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</si>
  <si>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</si>
  <si>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</si>
  <si>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</si>
  <si>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</si>
  <si>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</si>
  <si>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</si>
  <si>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</si>
  <si>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</si>
  <si>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</si>
  <si>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</si>
  <si>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</si>
  <si>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</si>
  <si>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</si>
  <si>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</si>
  <si>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</si>
  <si>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</si>
  <si>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</si>
  <si>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</si>
  <si>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</si>
  <si>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</si>
  <si>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</si>
  <si>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</si>
  <si>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</si>
  <si>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</si>
  <si>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</si>
  <si>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</si>
  <si>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</si>
  <si>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</si>
  <si>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</si>
  <si>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</si>
  <si>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</si>
  <si>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</si>
  <si>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</si>
  <si>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</si>
  <si>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</si>
  <si>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</si>
  <si>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</si>
  <si>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</si>
  <si>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</si>
  <si>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</si>
  <si>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</si>
  <si>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</si>
  <si>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</si>
  <si>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</si>
  <si>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</si>
  <si>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</si>
  <si>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</si>
  <si>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</si>
  <si>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</si>
  <si>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</si>
  <si>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</si>
  <si>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</si>
  <si>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</si>
  <si>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</si>
  <si>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</si>
  <si>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</si>
  <si>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</si>
  <si>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</si>
  <si>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</si>
  <si>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</si>
  <si>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</si>
  <si>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</si>
  <si>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</si>
  <si>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</si>
  <si>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</si>
  <si>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</si>
  <si>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</si>
  <si>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</si>
  <si>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</si>
  <si>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</si>
  <si>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</si>
  <si>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</si>
  <si>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</si>
  <si>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</si>
  <si>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</si>
  <si>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</si>
  <si>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</si>
  <si>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</si>
  <si>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</si>
  <si>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</si>
  <si>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</si>
  <si>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</si>
  <si>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</si>
  <si>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</si>
  <si>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</si>
  <si>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</si>
  <si>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</si>
  <si>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</si>
  <si>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</si>
  <si>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</si>
  <si>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</si>
  <si>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</si>
  <si>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</si>
  <si>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</si>
  <si>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</si>
  <si>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</si>
  <si>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</si>
  <si>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</si>
  <si>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</si>
  <si>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</si>
  <si>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</si>
  <si>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</si>
  <si>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</si>
  <si>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</si>
  <si>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</si>
  <si>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</si>
  <si>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</si>
  <si>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</si>
  <si>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</si>
  <si>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</si>
  <si>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</si>
  <si>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</si>
  <si>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</si>
  <si>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</si>
  <si>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</si>
  <si>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</si>
  <si>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</si>
  <si>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</si>
  <si>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</si>
  <si>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</si>
  <si>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</si>
  <si>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</si>
  <si>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</si>
  <si>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</si>
  <si>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</si>
  <si>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</si>
  <si>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</si>
  <si>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</si>
  <si>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</si>
  <si>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</si>
  <si>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</si>
  <si>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</si>
  <si>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</si>
  <si>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</si>
  <si>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</si>
  <si>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</si>
  <si>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</si>
  <si>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</si>
  <si>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</si>
  <si>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</si>
  <si>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</si>
  <si>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</si>
  <si>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</si>
  <si>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</si>
  <si>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</si>
  <si>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</si>
  <si>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</si>
  <si>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</si>
  <si>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</si>
  <si>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</si>
  <si>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</si>
  <si>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</si>
  <si>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</si>
  <si>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</si>
  <si>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</si>
  <si>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</si>
  <si>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</si>
  <si>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</si>
  <si>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</si>
  <si>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</si>
  <si>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</si>
  <si>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</si>
  <si>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</si>
  <si>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</si>
  <si>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</si>
  <si>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</si>
  <si>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</si>
  <si>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</si>
  <si>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</si>
  <si>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</si>
  <si>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</si>
  <si>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</si>
  <si>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</si>
  <si>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</si>
  <si>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</si>
  <si>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</si>
  <si>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</si>
  <si>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</si>
  <si>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</si>
  <si>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</si>
  <si>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</si>
  <si>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</si>
  <si>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</si>
  <si>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</si>
  <si>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</si>
  <si>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</si>
  <si>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</si>
  <si>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</si>
  <si>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</si>
  <si>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</si>
  <si>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</si>
  <si>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</si>
  <si>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</si>
  <si>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</si>
  <si>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</si>
  <si>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</si>
  <si>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</si>
  <si>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</si>
  <si>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</si>
  <si>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</si>
  <si>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</si>
  <si>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</si>
  <si>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</si>
  <si>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</si>
  <si>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</si>
  <si>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</si>
  <si>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</si>
  <si>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</si>
  <si>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</si>
  <si>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</si>
  <si>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</si>
  <si>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</si>
  <si>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</si>
  <si>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</si>
  <si>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</si>
  <si>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</si>
  <si>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</si>
  <si>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</si>
  <si>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</si>
  <si>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</si>
  <si>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</si>
  <si>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</si>
  <si>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</si>
  <si>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</si>
  <si>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</si>
  <si>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</si>
  <si>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</si>
  <si>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</si>
  <si>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</si>
  <si>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</si>
  <si>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</si>
  <si>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</si>
  <si>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</si>
  <si>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</si>
  <si>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</si>
  <si>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</si>
  <si>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</si>
  <si>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</si>
  <si>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</si>
  <si>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</si>
  <si>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</si>
  <si>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</si>
  <si>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</si>
  <si>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</si>
  <si>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</si>
  <si>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</si>
  <si>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</si>
  <si>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</si>
  <si>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</si>
  <si>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</si>
  <si>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</si>
  <si>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</si>
  <si>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</si>
  <si>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</si>
  <si>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</si>
  <si>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</si>
  <si>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</si>
  <si>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</si>
  <si>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</si>
  <si>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</si>
  <si>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</si>
  <si>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</si>
  <si>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</si>
  <si>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</si>
  <si>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</si>
  <si>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</si>
  <si>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</si>
  <si>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</si>
  <si>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</si>
  <si>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</si>
  <si>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</si>
  <si>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</si>
  <si>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</si>
  <si>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</si>
  <si>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</si>
  <si>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</si>
  <si>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</si>
  <si>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</si>
  <si>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</si>
  <si>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</si>
  <si>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</si>
  <si>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</si>
  <si>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</si>
  <si>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</si>
  <si>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</si>
  <si>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</si>
  <si>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</si>
  <si>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</si>
  <si>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</si>
  <si>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</si>
  <si>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</si>
  <si>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</si>
  <si>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</si>
  <si>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</si>
  <si>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</si>
  <si>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</si>
  <si>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</si>
  <si>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</si>
  <si>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</si>
  <si>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</si>
  <si>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</si>
  <si>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</si>
  <si>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</si>
  <si>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</si>
  <si>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</si>
  <si>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</si>
  <si>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</si>
  <si>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</si>
  <si>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</si>
  <si>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</si>
  <si>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</si>
  <si>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</si>
  <si>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</si>
  <si>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</si>
  <si>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</si>
  <si>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</si>
  <si>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</si>
  <si>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</si>
  <si>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</si>
  <si>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</si>
  <si>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</si>
  <si>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</si>
  <si>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</si>
  <si>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</si>
  <si>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</si>
  <si>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</si>
  <si>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</si>
  <si>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</si>
  <si>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</si>
  <si>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</si>
  <si>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</si>
  <si>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</si>
  <si>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</si>
  <si>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</si>
  <si>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</si>
  <si>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</si>
  <si>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</si>
  <si>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</si>
  <si>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</si>
  <si>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</si>
  <si>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</si>
  <si>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</si>
  <si>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</si>
  <si>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</si>
  <si>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</si>
  <si>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</si>
  <si>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</si>
  <si>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</si>
  <si>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</si>
  <si>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</si>
  <si>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</si>
  <si>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</si>
  <si>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</si>
  <si>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</si>
  <si>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</si>
  <si>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</si>
  <si>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</si>
  <si>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</si>
  <si>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</si>
  <si>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</si>
  <si>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</si>
  <si>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</si>
  <si>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</si>
  <si>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</si>
  <si>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</si>
  <si>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</si>
  <si>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</si>
  <si>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</si>
  <si>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</si>
  <si>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</si>
  <si>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</si>
  <si>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</si>
  <si>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</si>
  <si>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</si>
  <si>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</si>
  <si>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</si>
  <si>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</si>
  <si>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</si>
  <si>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</si>
  <si>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</si>
  <si>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</si>
  <si>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</si>
  <si>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</si>
  <si>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</si>
  <si>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</si>
  <si>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</si>
  <si>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</si>
  <si>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</si>
  <si>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</si>
  <si>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</si>
  <si>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</si>
  <si>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</si>
  <si>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</si>
  <si>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</si>
  <si>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</si>
  <si>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</si>
  <si>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</si>
  <si>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</si>
  <si>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</si>
  <si>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</si>
  <si>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</si>
  <si>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</si>
  <si>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</si>
  <si>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</si>
  <si>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</si>
  <si>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</si>
  <si>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</si>
  <si>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</si>
  <si>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</si>
  <si>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</si>
  <si>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</si>
  <si>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</si>
  <si>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</si>
  <si>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</si>
  <si>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</si>
  <si>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</si>
  <si>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</si>
  <si>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</si>
  <si>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</si>
  <si>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</si>
  <si>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</si>
  <si>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</si>
  <si>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</si>
  <si>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</si>
  <si>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</si>
  <si>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</si>
  <si>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</si>
  <si>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</si>
  <si>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</si>
  <si>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</si>
  <si>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</si>
  <si>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</si>
  <si>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</si>
  <si>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</si>
  <si>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</si>
  <si>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</si>
  <si>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</si>
  <si>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</si>
  <si>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</si>
  <si>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</si>
  <si>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</si>
  <si>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</si>
  <si>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</si>
  <si>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</si>
  <si>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</si>
  <si>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</si>
  <si>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</si>
  <si>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</si>
  <si>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</si>
  <si>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</si>
  <si>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</si>
  <si>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</si>
  <si>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</si>
  <si>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</si>
  <si>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</si>
  <si>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</si>
  <si>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</si>
  <si>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</si>
  <si>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</si>
  <si>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</si>
  <si>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</si>
  <si>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</si>
  <si>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</si>
  <si>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</si>
  <si>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</si>
  <si>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</si>
  <si>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</si>
  <si>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</si>
  <si>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</si>
  <si>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</si>
  <si>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</si>
  <si>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</si>
  <si>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</si>
  <si>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</si>
  <si>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</si>
  <si>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</si>
  <si>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</si>
  <si>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</si>
  <si>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</si>
  <si>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</si>
  <si>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</si>
  <si>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</si>
  <si>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</si>
  <si>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</si>
  <si>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</si>
  <si>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</si>
  <si>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</si>
  <si>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</si>
  <si>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</si>
  <si>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</si>
  <si>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</si>
  <si>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</si>
  <si>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</si>
  <si>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</si>
  <si>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</si>
  <si>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</si>
  <si>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</si>
  <si>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</si>
  <si>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</si>
  <si>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</si>
  <si>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</si>
  <si>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</si>
  <si>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</si>
  <si>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</si>
  <si>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</si>
  <si>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</si>
  <si>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</si>
  <si>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</si>
  <si>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</si>
  <si>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</si>
  <si>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</si>
  <si>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</si>
  <si>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</si>
  <si>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</si>
  <si>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</si>
  <si>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</si>
  <si>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</si>
  <si>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</si>
  <si>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</si>
  <si>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</si>
  <si>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</si>
  <si>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</si>
  <si>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</si>
  <si>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</si>
  <si>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</si>
  <si>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</si>
  <si>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</si>
  <si>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</si>
  <si>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</si>
  <si>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</si>
  <si>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</si>
  <si>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</si>
  <si>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</si>
  <si>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</si>
  <si>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</si>
  <si>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</si>
  <si>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</si>
  <si>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</si>
  <si>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</si>
  <si>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</si>
  <si>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</si>
  <si>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</si>
  <si>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</si>
  <si>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</si>
  <si>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</si>
  <si>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</si>
  <si>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</si>
  <si>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</si>
  <si>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</si>
  <si>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</si>
  <si>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</si>
  <si>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</si>
  <si>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</si>
  <si>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</si>
  <si>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</si>
  <si>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</si>
  <si>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</si>
  <si>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</si>
  <si>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</si>
  <si>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</si>
  <si>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</si>
  <si>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</si>
  <si>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</si>
  <si>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</si>
  <si>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</si>
  <si>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</si>
  <si>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</si>
  <si>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</si>
  <si>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</si>
  <si>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</si>
  <si>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</si>
  <si>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</si>
  <si>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</si>
  <si>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</si>
  <si>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</si>
  <si>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</si>
  <si>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</si>
  <si>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</si>
  <si>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</si>
  <si>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</si>
  <si>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</si>
  <si>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</si>
  <si>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</si>
  <si>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</si>
  <si>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</si>
  <si>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</si>
  <si>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</si>
  <si>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</si>
  <si>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</si>
  <si>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</si>
  <si>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</si>
  <si>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</si>
  <si>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</si>
  <si>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</si>
  <si>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</si>
  <si>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</si>
  <si>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</si>
  <si>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</si>
  <si>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</si>
  <si>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</si>
  <si>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</si>
  <si>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</si>
  <si>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</si>
  <si>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</si>
  <si>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</si>
  <si>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</si>
  <si>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</si>
  <si>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</si>
  <si>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</si>
  <si>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</si>
  <si>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</si>
  <si>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</si>
  <si>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</si>
  <si>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</si>
  <si>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</si>
  <si>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</si>
  <si>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</si>
  <si>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</si>
  <si>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</si>
  <si>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</si>
  <si>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</si>
  <si>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</si>
  <si>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</si>
  <si>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</si>
  <si>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</si>
  <si>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</si>
  <si>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</si>
  <si>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</si>
  <si>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</si>
  <si>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</si>
  <si>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</si>
  <si>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</si>
  <si>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</si>
  <si>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</si>
  <si>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</si>
  <si>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</si>
  <si>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</si>
  <si>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</si>
  <si>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</si>
  <si>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</si>
  <si>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</si>
  <si>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</si>
  <si>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</si>
  <si>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</si>
  <si>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</si>
  <si>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</si>
  <si>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</si>
  <si>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</si>
  <si>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</si>
  <si>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</si>
  <si>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</si>
  <si>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</si>
  <si>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</si>
  <si>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</si>
  <si>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</si>
  <si>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</si>
  <si>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</si>
  <si>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</si>
  <si>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</si>
  <si>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</si>
  <si>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</si>
  <si>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</si>
  <si>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</si>
  <si>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</si>
  <si>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</si>
  <si>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</si>
  <si>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</si>
  <si>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</si>
  <si>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</si>
  <si>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</si>
  <si>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</si>
  <si>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</si>
  <si>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</si>
  <si>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</si>
  <si>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</si>
  <si>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</si>
  <si>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</si>
  <si>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</si>
  <si>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</si>
  <si>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</si>
  <si>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</si>
  <si>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</si>
  <si>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</si>
  <si>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</si>
  <si>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</si>
  <si>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</si>
  <si>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</si>
  <si>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</si>
  <si>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</si>
  <si>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</si>
  <si>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</si>
  <si>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</si>
  <si>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</si>
  <si>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</si>
  <si>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</si>
  <si>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</si>
  <si>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</si>
  <si>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</si>
  <si>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</si>
  <si>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</si>
  <si>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</si>
  <si>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</si>
  <si>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</si>
  <si>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</si>
  <si>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</si>
  <si>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</si>
  <si>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</si>
  <si>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</si>
  <si>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</si>
  <si>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</si>
  <si>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</si>
  <si>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</si>
  <si>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</si>
  <si>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</si>
  <si>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</si>
  <si>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</si>
  <si>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</si>
  <si>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</si>
  <si>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</si>
  <si>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</si>
  <si>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</si>
  <si>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</si>
  <si>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</si>
  <si>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</si>
  <si>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</si>
  <si>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</si>
  <si>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</si>
  <si>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</si>
  <si>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</si>
  <si>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</si>
  <si>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</si>
  <si>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</si>
  <si>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</si>
  <si>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</si>
  <si>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</si>
  <si>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</si>
  <si>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</si>
  <si>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</si>
  <si>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</si>
  <si>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</si>
  <si>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</si>
  <si>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</si>
  <si>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</si>
  <si>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</si>
  <si>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</si>
  <si>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</si>
  <si>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</si>
  <si>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</si>
  <si>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</si>
  <si>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</si>
  <si>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</si>
  <si>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</si>
  <si>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</si>
  <si>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</si>
  <si>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</si>
  <si>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</si>
  <si>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</si>
  <si>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</si>
  <si>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</si>
  <si>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</si>
  <si>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</si>
  <si>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</si>
  <si>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</si>
  <si>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</si>
  <si>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</si>
  <si>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</si>
  <si>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</si>
  <si>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</si>
  <si>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</si>
  <si>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</si>
  <si>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</si>
  <si>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</si>
  <si>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</si>
  <si>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</si>
  <si>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</si>
  <si>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</si>
  <si>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</si>
  <si>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</si>
  <si>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</si>
  <si>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</si>
  <si>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</si>
  <si>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</si>
  <si>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</si>
  <si>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</si>
  <si>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</si>
  <si>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</si>
  <si>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</si>
  <si>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</si>
  <si>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</si>
  <si>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</si>
  <si>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</si>
  <si>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</si>
  <si>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</si>
  <si>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</si>
  <si>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</si>
  <si>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</si>
  <si>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</si>
  <si>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</si>
  <si>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</si>
  <si>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</si>
  <si>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</si>
  <si>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</si>
  <si>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</si>
  <si>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</si>
  <si>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</si>
  <si>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</si>
  <si>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</si>
  <si>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</si>
  <si>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</si>
  <si>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</si>
  <si>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</si>
  <si>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</si>
  <si>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</si>
  <si>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</si>
  <si>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</si>
  <si>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</si>
  <si>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</si>
  <si>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</si>
  <si>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</si>
  <si>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</si>
  <si>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</si>
  <si>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</si>
  <si>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</si>
  <si>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</si>
  <si>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</si>
  <si>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</si>
  <si>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</si>
  <si>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</si>
  <si>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</si>
  <si>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</si>
  <si>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</si>
  <si>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</si>
  <si>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</si>
  <si>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</si>
  <si>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</si>
  <si>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</si>
  <si>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</si>
  <si>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</si>
  <si>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</si>
  <si>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</si>
  <si>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</si>
  <si>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</si>
  <si>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</si>
  <si>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</si>
  <si>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</si>
  <si>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</si>
  <si>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</si>
  <si>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</si>
  <si>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</si>
  <si>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</si>
  <si>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</si>
  <si>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</si>
  <si>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</si>
  <si>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</si>
  <si>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</si>
  <si>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</si>
  <si>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</si>
  <si>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</si>
  <si>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</si>
  <si>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</si>
  <si>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</si>
  <si>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</si>
  <si>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</si>
  <si>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</si>
  <si>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</si>
  <si>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</si>
  <si>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</si>
  <si>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</si>
  <si>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</si>
  <si>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</si>
  <si>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</si>
  <si>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</si>
  <si>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</si>
  <si>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</si>
  <si>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</si>
  <si>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</si>
  <si>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</si>
  <si>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</si>
  <si>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</si>
  <si>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</si>
  <si>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</si>
  <si>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</si>
  <si>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</si>
  <si>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</si>
  <si>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</si>
  <si>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</si>
  <si>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</si>
  <si>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</si>
  <si>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</si>
  <si>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</si>
  <si>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</si>
  <si>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</si>
  <si>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</si>
  <si>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</si>
  <si>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</si>
  <si>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</si>
  <si>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</si>
  <si>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</si>
  <si>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</si>
  <si>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</si>
  <si>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</si>
  <si>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</si>
  <si>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</si>
  <si>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</si>
  <si>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</si>
  <si>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</si>
  <si>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</si>
  <si>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</si>
  <si>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</si>
  <si>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</si>
  <si>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</si>
  <si>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</si>
  <si>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</si>
  <si>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</si>
  <si>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</si>
  <si>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</si>
  <si>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</si>
  <si>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</si>
  <si>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</si>
  <si>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</si>
  <si>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</si>
  <si>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</si>
  <si>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</si>
  <si>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</si>
  <si>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</si>
  <si>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</si>
  <si>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</si>
  <si>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</si>
  <si>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</si>
  <si>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</si>
  <si>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</si>
  <si>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</si>
  <si>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</si>
  <si>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</si>
  <si>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</si>
  <si>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</si>
  <si>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</si>
  <si>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</si>
  <si>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</si>
  <si>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</si>
  <si>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</si>
  <si>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</si>
  <si>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</si>
  <si>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</si>
  <si>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</si>
  <si>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</si>
  <si>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</si>
  <si>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</si>
  <si>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</si>
  <si>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</si>
  <si>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</si>
  <si>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</si>
  <si>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</si>
  <si>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</si>
  <si>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</si>
  <si>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</si>
  <si>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</si>
  <si>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</si>
  <si>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</si>
  <si>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</si>
  <si>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</si>
  <si>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</si>
  <si>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</si>
  <si>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</si>
  <si>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</si>
  <si>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</si>
  <si>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</si>
  <si>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</si>
  <si>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</si>
  <si>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</si>
  <si>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</si>
  <si>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</si>
  <si>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</si>
  <si>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</si>
  <si>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</si>
  <si>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</si>
  <si>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</si>
  <si>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</si>
  <si>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</si>
  <si>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</si>
  <si>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</si>
  <si>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</si>
  <si>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</si>
  <si>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</si>
  <si>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</si>
  <si>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</si>
  <si>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</si>
  <si>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</si>
  <si>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</si>
  <si>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</si>
  <si>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</si>
  <si>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</si>
  <si>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</si>
  <si>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</si>
  <si>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</si>
  <si>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</si>
  <si>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</si>
  <si>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</si>
  <si>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</si>
  <si>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</si>
  <si>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</si>
  <si>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</si>
  <si>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</si>
  <si>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</si>
  <si>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</si>
  <si>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</si>
  <si>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</si>
  <si>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</si>
  <si>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</si>
  <si>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</si>
  <si>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</si>
  <si>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</si>
  <si>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</si>
  <si>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</si>
  <si>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</si>
  <si>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</si>
  <si>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</si>
  <si>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</si>
  <si>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</si>
  <si>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</si>
  <si>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</si>
  <si>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</si>
  <si>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</si>
  <si>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</si>
  <si>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</si>
  <si>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</si>
  <si>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</si>
  <si>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</si>
  <si>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</si>
  <si>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</si>
  <si>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</si>
  <si>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</si>
  <si>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</si>
  <si>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</si>
  <si>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</si>
  <si>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</si>
  <si>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</si>
  <si>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</si>
  <si>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</si>
  <si>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</si>
  <si>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</si>
  <si>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</si>
  <si>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</si>
  <si>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</si>
  <si>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</si>
  <si>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</si>
  <si>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</si>
  <si>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</si>
  <si>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</si>
  <si>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</si>
  <si>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</si>
  <si>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</si>
  <si>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</si>
  <si>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</si>
  <si>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</si>
  <si>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</si>
  <si>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</si>
  <si>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</si>
  <si>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</si>
  <si>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</si>
  <si>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</si>
  <si>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</si>
  <si>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</si>
  <si>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</si>
  <si>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</si>
  <si>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</si>
  <si>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</si>
  <si>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</si>
  <si>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</si>
  <si>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</si>
  <si>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</si>
  <si>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</si>
  <si>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</si>
  <si>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</si>
  <si>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</si>
  <si>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</si>
  <si>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</si>
  <si>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</si>
  <si>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</si>
  <si>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</si>
  <si>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</si>
  <si>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</si>
  <si>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</si>
  <si>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</si>
  <si>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</si>
  <si>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</si>
  <si>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</si>
  <si>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</si>
  <si>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</si>
  <si>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</si>
  <si>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</si>
  <si>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</si>
  <si>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</si>
  <si>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</si>
  <si>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</si>
  <si>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</si>
  <si>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</si>
  <si>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</si>
  <si>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</si>
  <si>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</si>
  <si>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</si>
  <si>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</si>
  <si>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</si>
  <si>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</si>
  <si>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</si>
  <si>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</si>
  <si>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</si>
  <si>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</si>
  <si>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</si>
  <si>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</si>
  <si>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</si>
  <si>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</si>
  <si>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</si>
  <si>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</si>
  <si>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</si>
  <si>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</si>
  <si>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</si>
  <si>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</si>
  <si>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</si>
  <si>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</si>
  <si>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</si>
  <si>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</si>
  <si>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</si>
  <si>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</si>
  <si>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</si>
  <si>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</si>
  <si>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</si>
  <si>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</si>
  <si>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</si>
  <si>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</si>
  <si>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</si>
  <si>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</si>
  <si>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</si>
  <si>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</si>
  <si>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</si>
  <si>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</si>
  <si>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</si>
  <si>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</si>
  <si>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</si>
  <si>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</si>
  <si>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</si>
  <si>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</si>
  <si>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</si>
  <si>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</si>
  <si>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</si>
  <si>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</si>
  <si>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</si>
  <si>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</si>
  <si>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</si>
  <si>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</si>
  <si>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</si>
  <si>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</si>
  <si>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</si>
  <si>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</si>
  <si>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</si>
  <si>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</si>
  <si>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</si>
  <si>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</si>
  <si>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</si>
  <si>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</si>
  <si>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</si>
  <si>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</si>
  <si>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</si>
  <si>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</si>
  <si>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</si>
  <si>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</si>
  <si>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</si>
  <si>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</si>
  <si>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</si>
  <si>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</si>
  <si>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</si>
  <si>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</si>
  <si>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</si>
  <si>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</si>
  <si>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</si>
  <si>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</si>
  <si>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</si>
  <si>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</si>
  <si>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</si>
  <si>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</si>
  <si>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</si>
  <si>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</si>
  <si>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</si>
  <si>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</si>
  <si>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</si>
  <si>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</si>
  <si>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</si>
  <si>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</si>
  <si>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</si>
  <si>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</si>
  <si>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</si>
  <si>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</si>
  <si>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</si>
  <si>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</si>
  <si>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</si>
  <si>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</si>
  <si>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</si>
  <si>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</si>
  <si>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</si>
  <si>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</si>
  <si>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</si>
  <si>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</si>
  <si>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</si>
  <si>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</si>
  <si>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</si>
  <si>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</si>
  <si>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</si>
  <si>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</si>
  <si>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</si>
  <si>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</si>
  <si>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</si>
  <si>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</si>
  <si>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</si>
  <si>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</si>
  <si>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</si>
  <si>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</si>
  <si>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</si>
  <si>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</si>
  <si>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</si>
  <si>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</si>
  <si>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</si>
  <si>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</si>
  <si>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</si>
  <si>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</si>
  <si>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</si>
  <si>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</si>
  <si>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</si>
  <si>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</si>
  <si>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</si>
  <si>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</si>
  <si>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</si>
  <si>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</si>
  <si>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</si>
  <si>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</si>
  <si>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</si>
  <si>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</si>
  <si>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</si>
  <si>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</si>
  <si>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</si>
  <si>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</si>
  <si>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</si>
  <si>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</si>
  <si>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</si>
  <si>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</si>
  <si>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</si>
  <si>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</si>
  <si>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</si>
  <si>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</si>
  <si>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</si>
  <si>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</si>
  <si>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</si>
  <si>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</si>
  <si>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</si>
  <si>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</si>
  <si>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</si>
  <si>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</si>
  <si>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</si>
  <si>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</si>
  <si>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</si>
  <si>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</si>
  <si>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</si>
  <si>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</si>
  <si>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</si>
  <si>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</si>
  <si>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</si>
  <si>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</si>
  <si>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</si>
  <si>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</si>
  <si>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</si>
  <si>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</si>
  <si>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</si>
  <si>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</si>
  <si>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</si>
  <si>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</si>
  <si>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</si>
  <si>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</si>
  <si>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</si>
  <si>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</si>
  <si>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</si>
  <si>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</si>
  <si>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</si>
  <si>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</si>
  <si>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</si>
  <si>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</si>
  <si>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</si>
  <si>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</si>
  <si>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</si>
  <si>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</si>
  <si>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</si>
  <si>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</si>
  <si>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</si>
  <si>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</si>
  <si>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</si>
  <si>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</si>
  <si>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</si>
  <si>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</si>
  <si>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</si>
  <si>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</si>
  <si>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</si>
  <si>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</si>
  <si>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</si>
  <si>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</si>
  <si>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</si>
  <si>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</si>
  <si>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</si>
  <si>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</si>
  <si>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</si>
  <si>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</si>
  <si>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</si>
  <si>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</si>
  <si>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</si>
  <si>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</si>
  <si>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</si>
  <si>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</si>
  <si>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</si>
  <si>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</si>
  <si>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</si>
  <si>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</si>
  <si>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</si>
  <si>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</si>
  <si>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</si>
  <si>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</si>
  <si>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</si>
  <si>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</si>
  <si>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</si>
  <si>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</si>
  <si>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</si>
  <si>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</si>
  <si>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</si>
  <si>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</si>
  <si>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</si>
  <si>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</si>
  <si>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</si>
  <si>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</si>
  <si>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</si>
  <si>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</si>
  <si>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</si>
  <si>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</si>
  <si>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</si>
  <si>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</si>
  <si>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</si>
  <si>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</si>
  <si>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</si>
  <si>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</si>
  <si>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</si>
  <si>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</si>
  <si>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</si>
  <si>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</si>
  <si>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</si>
  <si>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</si>
  <si>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</si>
  <si>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</si>
  <si>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</si>
  <si>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</si>
  <si>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</si>
  <si>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</si>
  <si>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</si>
  <si>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</si>
  <si>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</si>
  <si>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</si>
  <si>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</si>
  <si>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</si>
  <si>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</si>
  <si>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</si>
  <si>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</si>
  <si>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</si>
  <si>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</si>
  <si>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</si>
  <si>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</si>
  <si>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</si>
  <si>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</si>
  <si>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</si>
  <si>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</si>
  <si>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</si>
  <si>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</si>
  <si>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</si>
  <si>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</si>
  <si>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</si>
  <si>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</si>
  <si>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</si>
  <si>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</si>
  <si>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</si>
  <si>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</si>
  <si>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</si>
  <si>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</si>
  <si>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</si>
  <si>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</si>
  <si>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</si>
  <si>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</si>
  <si>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</si>
  <si>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</si>
  <si>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</si>
  <si>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</si>
  <si>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</si>
  <si>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</si>
  <si>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</si>
  <si>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</si>
  <si>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</si>
  <si>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</si>
  <si>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</si>
  <si>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</si>
  <si>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</si>
  <si>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</si>
  <si>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</si>
  <si>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</si>
  <si>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</si>
  <si>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</si>
  <si>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</si>
  <si>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</si>
  <si>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</si>
  <si>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</si>
  <si>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</si>
  <si>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</si>
  <si>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</si>
  <si>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</si>
  <si>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</si>
  <si>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</si>
  <si>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</si>
  <si>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</si>
  <si>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</si>
  <si>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</si>
  <si>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</si>
  <si>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</si>
  <si>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</si>
  <si>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</si>
  <si>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</si>
  <si>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</si>
  <si>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</si>
  <si>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</si>
  <si>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</si>
  <si>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</si>
  <si>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</si>
  <si>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</si>
  <si>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</si>
  <si>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</si>
  <si>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</si>
  <si>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</si>
  <si>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</si>
  <si>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</si>
  <si>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</si>
  <si>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</si>
  <si>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</si>
  <si>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</si>
  <si>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</si>
  <si>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</si>
  <si>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</si>
  <si>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</si>
  <si>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</si>
  <si>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</si>
  <si>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</si>
  <si>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</si>
  <si>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</si>
  <si>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</si>
  <si>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</si>
  <si>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</si>
  <si>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</si>
  <si>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</si>
  <si>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</si>
  <si>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</si>
  <si>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</si>
  <si>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</si>
  <si>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</si>
  <si>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</si>
  <si>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</si>
  <si>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</si>
  <si>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</si>
  <si>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</si>
  <si>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</si>
  <si>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</si>
  <si>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</si>
  <si>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</si>
  <si>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</si>
  <si>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</si>
  <si>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</si>
  <si>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</si>
  <si>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</si>
  <si>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</si>
  <si>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</si>
  <si>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</si>
  <si>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</si>
  <si>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</si>
  <si>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</si>
  <si>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</si>
  <si>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</si>
  <si>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</si>
  <si>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</si>
  <si>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</si>
  <si>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</si>
  <si>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</si>
  <si>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</si>
  <si>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</si>
  <si>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</si>
  <si>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</si>
  <si>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</si>
  <si>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</si>
  <si>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</si>
  <si>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</si>
  <si>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</si>
  <si>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</si>
  <si>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</si>
  <si>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</si>
  <si>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</si>
  <si>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</si>
  <si>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</si>
  <si>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</si>
  <si>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</si>
  <si>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</si>
  <si>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</si>
  <si>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</si>
  <si>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</si>
  <si>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</si>
  <si>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</si>
  <si>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</si>
  <si>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</si>
  <si>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</si>
  <si>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</si>
  <si>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</si>
  <si>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</si>
  <si>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</si>
  <si>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</si>
  <si>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</si>
  <si>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</si>
  <si>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</si>
  <si>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</si>
  <si>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</si>
  <si>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</si>
  <si>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</si>
  <si>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</si>
  <si>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</si>
  <si>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</si>
  <si>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</si>
  <si>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</si>
  <si>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</si>
  <si>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</si>
  <si>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</si>
  <si>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</si>
  <si>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</si>
  <si>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</si>
  <si>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</si>
  <si>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</si>
  <si>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</si>
  <si>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</si>
  <si>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</si>
  <si>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</si>
  <si>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</si>
  <si>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</si>
  <si>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</si>
  <si>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</si>
  <si>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</si>
  <si>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</si>
  <si>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</si>
  <si>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</si>
  <si>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</si>
  <si>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</si>
  <si>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</si>
  <si>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</si>
  <si>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</si>
  <si>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</si>
  <si>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</si>
  <si>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</si>
  <si>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</si>
  <si>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</si>
  <si>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</si>
  <si>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</si>
  <si>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</si>
  <si>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</si>
  <si>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</si>
  <si>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</si>
  <si>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</si>
  <si>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</si>
  <si>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</si>
  <si>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</si>
  <si>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</si>
  <si>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</si>
  <si>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</si>
  <si>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</si>
  <si>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</si>
  <si>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</si>
  <si>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</si>
  <si>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</si>
  <si>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</si>
  <si>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</si>
  <si>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</si>
  <si>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</si>
  <si>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</si>
  <si>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</si>
  <si>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</si>
  <si>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</si>
  <si>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</si>
  <si>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</si>
  <si>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</si>
  <si>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</si>
  <si>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</si>
  <si>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</si>
  <si>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</si>
  <si>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</si>
  <si>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</si>
  <si>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</si>
  <si>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</si>
  <si>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</si>
  <si>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</si>
  <si>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</si>
  <si>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</si>
  <si>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</si>
  <si>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</si>
  <si>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</si>
  <si>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</si>
  <si>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</si>
  <si>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</si>
  <si>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</si>
  <si>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</si>
  <si>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</si>
  <si>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</si>
  <si>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</si>
  <si>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</si>
  <si>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</si>
  <si>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</si>
  <si>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</si>
  <si>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</si>
  <si>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</si>
  <si>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</si>
  <si>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</si>
  <si>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</si>
  <si>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</si>
  <si>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</si>
  <si>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</si>
  <si>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</si>
  <si>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</si>
  <si>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</si>
  <si>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</si>
  <si>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</si>
  <si>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</si>
  <si>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</si>
  <si>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</si>
  <si>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</si>
  <si>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</si>
  <si>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</si>
  <si>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</si>
  <si>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</si>
  <si>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</si>
  <si>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</si>
  <si>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</si>
  <si>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</si>
  <si>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</si>
  <si>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</si>
  <si>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</si>
  <si>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</si>
  <si>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</si>
  <si>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</si>
  <si>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</si>
  <si>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</si>
  <si>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</si>
  <si>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</si>
  <si>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</si>
  <si>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</si>
  <si>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</si>
  <si>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</si>
  <si>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</si>
  <si>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</si>
  <si>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</si>
  <si>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</si>
  <si>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</si>
  <si>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</si>
  <si>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</si>
  <si>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</si>
  <si>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</si>
  <si>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</si>
  <si>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</si>
  <si>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</si>
  <si>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</si>
  <si>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</si>
  <si>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</si>
  <si>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</si>
  <si>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</si>
  <si>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</si>
  <si>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</si>
  <si>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</si>
  <si>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</si>
  <si>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</si>
  <si>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</si>
  <si>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</si>
  <si>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</si>
  <si>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</si>
  <si>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</si>
  <si>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</si>
  <si>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</si>
  <si>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</si>
  <si>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</si>
  <si>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</si>
  <si>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</si>
  <si>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</si>
  <si>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</si>
  <si>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</si>
  <si>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</si>
  <si>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</si>
  <si>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</si>
  <si>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</si>
  <si>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</si>
  <si>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</si>
  <si>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</si>
  <si>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</si>
  <si>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</si>
  <si>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</si>
  <si>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</si>
  <si>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</si>
  <si>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</si>
  <si>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</si>
  <si>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</si>
  <si>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</si>
  <si>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</si>
  <si>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</si>
  <si>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</si>
  <si>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</si>
  <si>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</si>
  <si>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</si>
  <si>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</si>
  <si>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</si>
  <si>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</si>
  <si>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</si>
  <si>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</si>
  <si>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</si>
  <si>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</si>
  <si>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</si>
  <si>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</si>
  <si>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</si>
  <si>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</si>
  <si>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</si>
  <si>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</si>
  <si>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</si>
  <si>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</si>
  <si>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</si>
  <si>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</si>
  <si>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</si>
  <si>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</si>
  <si>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</si>
  <si>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</si>
  <si>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</si>
  <si>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</si>
  <si>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</si>
  <si>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</si>
  <si>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</si>
  <si>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</si>
  <si>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</si>
  <si>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</si>
  <si>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</si>
  <si>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</si>
  <si>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</si>
  <si>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</si>
  <si>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</si>
  <si>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</si>
  <si>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</si>
  <si>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</si>
  <si>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</si>
  <si>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</si>
  <si>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</si>
  <si>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</si>
  <si>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</si>
  <si>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</si>
  <si>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</si>
  <si>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</si>
  <si>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</si>
  <si>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</si>
  <si>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</si>
  <si>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</si>
  <si>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</si>
  <si>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</si>
  <si>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</si>
  <si>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</si>
  <si>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</si>
  <si>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</si>
  <si>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</si>
  <si>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</si>
  <si>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</si>
  <si>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</si>
  <si>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</si>
  <si>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</si>
  <si>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</si>
  <si>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</si>
  <si>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</si>
  <si>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</si>
  <si>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</si>
  <si>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</si>
  <si>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</si>
  <si>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</si>
  <si>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</si>
  <si>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</si>
  <si>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</si>
  <si>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</si>
  <si>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</si>
  <si>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</si>
  <si>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</si>
  <si>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</si>
  <si>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</si>
  <si>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</si>
  <si>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</si>
  <si>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</si>
  <si>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</si>
  <si>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</si>
  <si>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</si>
  <si>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</si>
  <si>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</si>
  <si>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</si>
  <si>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</si>
  <si>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</si>
  <si>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</si>
  <si>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</si>
  <si>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</si>
  <si>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</si>
  <si>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</si>
  <si>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</si>
  <si>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</si>
  <si>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</si>
  <si>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</si>
  <si>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</si>
  <si>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</si>
  <si>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</si>
  <si>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</si>
  <si>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</si>
  <si>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</si>
  <si>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</si>
  <si>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</si>
  <si>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</si>
  <si>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</si>
  <si>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</si>
  <si>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</si>
  <si>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</si>
  <si>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</si>
  <si>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</si>
  <si>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</si>
  <si>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</si>
  <si>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</si>
  <si>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</si>
  <si>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</si>
  <si>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</si>
  <si>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</si>
  <si>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</si>
  <si>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</si>
  <si>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</si>
  <si>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</si>
  <si>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</si>
  <si>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</si>
  <si>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</si>
  <si>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</si>
  <si>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</si>
  <si>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</si>
  <si>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</si>
  <si>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</si>
  <si>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</si>
  <si>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</si>
  <si>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</si>
  <si>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</si>
  <si>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</si>
  <si>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</si>
  <si>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</si>
  <si>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</si>
  <si>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</si>
  <si>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</si>
  <si>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</si>
  <si>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</si>
  <si>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</si>
  <si>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</si>
  <si>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</si>
  <si>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</si>
  <si>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</si>
  <si>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</si>
  <si>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</si>
  <si>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</si>
  <si>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</si>
  <si>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</si>
  <si>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</si>
  <si>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</si>
  <si>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</si>
  <si>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</si>
  <si>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</si>
  <si>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</si>
  <si>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</si>
  <si>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</si>
  <si>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</si>
  <si>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</si>
  <si>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</si>
  <si>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</si>
  <si>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</si>
  <si>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</si>
  <si>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</si>
  <si>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</si>
  <si>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</si>
  <si>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</si>
  <si>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</si>
  <si>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</si>
  <si>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</si>
  <si>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</si>
  <si>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</si>
  <si>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</si>
  <si>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</si>
  <si>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</si>
  <si>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</si>
  <si>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</si>
  <si>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</si>
  <si>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</si>
  <si>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</si>
  <si>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</si>
  <si>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</si>
  <si>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</si>
  <si>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</si>
  <si>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</si>
  <si>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</si>
  <si>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</si>
  <si>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</si>
  <si>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</si>
  <si>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</si>
  <si>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</si>
  <si>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</si>
  <si>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</si>
  <si>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</si>
  <si>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</si>
  <si>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</si>
  <si>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</si>
  <si>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</si>
  <si>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</si>
  <si>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</si>
  <si>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</si>
  <si>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</si>
  <si>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</si>
  <si>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</si>
  <si>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</si>
  <si>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</si>
  <si>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</si>
  <si>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</si>
  <si>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</si>
  <si>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</si>
  <si>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</si>
  <si>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</si>
  <si>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</si>
  <si>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</si>
  <si>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</si>
  <si>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</si>
  <si>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</si>
  <si>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</si>
  <si>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</si>
  <si>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</si>
  <si>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</si>
  <si>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</si>
  <si>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</si>
  <si>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</si>
  <si>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</si>
  <si>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</si>
  <si>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</si>
  <si>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</si>
  <si>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</si>
  <si>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</si>
  <si>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</si>
  <si>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</si>
  <si>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</si>
  <si>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</si>
  <si>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</si>
  <si>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</si>
  <si>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</si>
  <si>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</si>
  <si>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</si>
  <si>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</si>
  <si>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</si>
  <si>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</si>
  <si>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</si>
  <si>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</si>
  <si>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</si>
  <si>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</si>
  <si>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</si>
  <si>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</si>
  <si>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</si>
  <si>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</si>
  <si>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</si>
  <si>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</si>
  <si>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</si>
  <si>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</si>
  <si>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</si>
  <si>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</si>
  <si>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</si>
  <si>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</si>
  <si>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</si>
  <si>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</si>
  <si>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</si>
  <si>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</si>
  <si>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</si>
  <si>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</si>
  <si>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</si>
  <si>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</si>
  <si>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</si>
  <si>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</si>
  <si>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</si>
  <si>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</si>
  <si>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</si>
  <si>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</si>
  <si>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</si>
  <si>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</si>
  <si>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</si>
  <si>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</si>
  <si>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</si>
  <si>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</si>
  <si>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</si>
  <si>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</si>
  <si>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</si>
  <si>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</si>
  <si>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</si>
  <si>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</si>
  <si>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</si>
  <si>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</si>
  <si>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</si>
  <si>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</si>
  <si>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</si>
  <si>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</si>
  <si>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</si>
  <si>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</si>
  <si>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</si>
  <si>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</si>
  <si>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</si>
  <si>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</si>
  <si>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</si>
  <si>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</si>
  <si>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</si>
  <si>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</si>
  <si>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</si>
  <si>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</si>
  <si>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</si>
  <si>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</si>
  <si>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</si>
  <si>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</si>
  <si>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</si>
  <si>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</si>
  <si>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</si>
  <si>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</si>
  <si>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</si>
  <si>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</si>
  <si>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</si>
  <si>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</si>
  <si>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</si>
  <si>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</si>
  <si>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</si>
  <si>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</si>
  <si>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</si>
  <si>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</si>
  <si>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</si>
  <si>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</si>
  <si>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</si>
  <si>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</si>
  <si>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</si>
  <si>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</si>
  <si>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</si>
  <si>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</si>
  <si>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</si>
  <si>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</si>
  <si>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</si>
  <si>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</si>
  <si>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</si>
  <si>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</si>
  <si>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</si>
  <si>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</si>
  <si>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</si>
  <si>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</si>
  <si>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</si>
  <si>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</si>
  <si>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</si>
  <si>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</si>
  <si>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</si>
  <si>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</si>
  <si>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</si>
  <si>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</si>
  <si>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</si>
  <si>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</si>
  <si>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</si>
  <si>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</si>
  <si>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</si>
  <si>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</si>
  <si>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</si>
  <si>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</si>
  <si>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</si>
  <si>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</si>
  <si>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</si>
  <si>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</si>
  <si>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</si>
  <si>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</si>
  <si>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</si>
  <si>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</si>
  <si>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</si>
  <si>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</si>
  <si>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</si>
  <si>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</si>
  <si>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</si>
  <si>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</si>
  <si>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</si>
  <si>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</si>
  <si>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</si>
  <si>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</si>
  <si>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</si>
  <si>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</si>
  <si>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</si>
  <si>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</si>
  <si>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</si>
  <si>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</si>
  <si>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</si>
  <si>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</si>
  <si>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</si>
  <si>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</si>
  <si>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</si>
  <si>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</si>
  <si>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</si>
  <si>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</si>
  <si>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</si>
  <si>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</si>
  <si>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</si>
  <si>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</si>
  <si>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</si>
  <si>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</si>
  <si>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</si>
  <si>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</si>
  <si>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</si>
  <si>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</si>
  <si>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</si>
  <si>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</si>
  <si>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</si>
  <si>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</si>
  <si>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</si>
  <si>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</si>
  <si>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</si>
  <si>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</si>
  <si>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</si>
  <si>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</si>
  <si>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</si>
  <si>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</si>
  <si>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</si>
  <si>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</si>
  <si>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</si>
  <si>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</si>
  <si>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</si>
  <si>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</si>
  <si>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</si>
  <si>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</si>
  <si>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</si>
  <si>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</si>
  <si>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</si>
  <si>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</si>
  <si>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</si>
  <si>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</si>
  <si>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</si>
  <si>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</si>
  <si>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</si>
  <si>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</si>
  <si>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</si>
  <si>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</si>
  <si>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</si>
  <si>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</si>
  <si>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</si>
  <si>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</si>
  <si>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</si>
  <si>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</si>
  <si>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</si>
  <si>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</si>
  <si>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</si>
  <si>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</si>
  <si>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</si>
  <si>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</si>
  <si>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</si>
  <si>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</si>
  <si>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</si>
  <si>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</si>
  <si>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</si>
  <si>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</si>
  <si>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</si>
  <si>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</si>
  <si>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</si>
  <si>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</si>
  <si>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</si>
  <si>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</si>
  <si>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</si>
  <si>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</si>
  <si>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</si>
  <si>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</si>
  <si>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</si>
  <si>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</si>
  <si>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</si>
  <si>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</si>
  <si>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</si>
  <si>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</si>
  <si>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</si>
  <si>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</si>
  <si>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</si>
  <si>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</si>
  <si>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</si>
  <si>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</si>
  <si>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</si>
  <si>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</si>
  <si>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</si>
  <si>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</si>
  <si>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</si>
  <si>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</si>
  <si>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</si>
  <si>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</si>
  <si>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</si>
  <si>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</si>
  <si>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</si>
  <si>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</si>
  <si>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</si>
  <si>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</si>
  <si>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</si>
  <si>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</si>
  <si>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</si>
  <si>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</si>
  <si>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</si>
  <si>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</si>
  <si>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</si>
  <si>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</si>
  <si>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</si>
  <si>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</si>
  <si>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</si>
  <si>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</si>
  <si>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</si>
  <si>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</si>
  <si>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</si>
  <si>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</si>
  <si>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</si>
  <si>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</si>
  <si>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</si>
  <si>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</si>
  <si>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</si>
  <si>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</si>
  <si>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</si>
  <si>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</si>
  <si>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</si>
  <si>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</si>
  <si>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</si>
  <si>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</si>
  <si>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</si>
  <si>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</si>
  <si>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</si>
  <si>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</si>
  <si>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</si>
  <si>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</si>
  <si>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</si>
  <si>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</si>
  <si>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</si>
  <si>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</si>
  <si>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</si>
  <si>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</si>
  <si>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</si>
  <si>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</si>
  <si>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</si>
  <si>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</si>
  <si>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</si>
  <si>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</si>
  <si>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</si>
  <si>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</si>
  <si>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</si>
  <si>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</si>
  <si>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</si>
  <si>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</si>
  <si>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</si>
  <si>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</si>
  <si>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</si>
  <si>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</si>
  <si>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</si>
  <si>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</si>
  <si>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</si>
  <si>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</si>
  <si>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</si>
  <si>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</si>
  <si>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</si>
  <si>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</si>
  <si>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</si>
  <si>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</si>
  <si>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</si>
  <si>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</si>
  <si>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</si>
  <si>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</si>
  <si>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</si>
  <si>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</si>
  <si>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</si>
  <si>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</si>
  <si>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</si>
  <si>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</si>
  <si>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</si>
  <si>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</si>
  <si>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</si>
  <si>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</si>
  <si>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</si>
  <si>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</si>
  <si>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</si>
  <si>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</si>
  <si>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</si>
  <si>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</si>
  <si>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</si>
  <si>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</si>
  <si>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</si>
  <si>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</si>
  <si>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</si>
  <si>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</si>
  <si>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</si>
  <si>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</si>
  <si>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</si>
  <si>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</si>
  <si>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</si>
  <si>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</si>
  <si>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</si>
  <si>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</si>
  <si>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</si>
  <si>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</si>
  <si>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</si>
  <si>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</si>
  <si>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</si>
  <si>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</si>
  <si>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</si>
  <si>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</si>
  <si>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</si>
  <si>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</si>
  <si>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</si>
  <si>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</si>
  <si>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</si>
  <si>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</si>
  <si>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</si>
  <si>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</si>
  <si>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</si>
  <si>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</si>
  <si>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</si>
  <si>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</si>
  <si>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</si>
  <si>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</si>
  <si>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</si>
  <si>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</si>
  <si>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</si>
  <si>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</si>
  <si>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</si>
  <si>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</si>
  <si>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</si>
  <si>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</si>
  <si>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</si>
  <si>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</si>
  <si>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</si>
  <si>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</si>
  <si>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</si>
  <si>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</si>
  <si>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</si>
  <si>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</si>
  <si>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</si>
  <si>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</si>
  <si>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</si>
  <si>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</si>
  <si>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</si>
  <si>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</si>
  <si>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</si>
  <si>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</si>
  <si>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</si>
  <si>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</si>
  <si>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</si>
  <si>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</si>
  <si>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</si>
  <si>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</si>
  <si>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</si>
  <si>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</si>
  <si>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</si>
  <si>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</si>
  <si>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</si>
  <si>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</si>
  <si>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</si>
  <si>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</si>
  <si>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</si>
  <si>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</si>
  <si>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</si>
  <si>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</si>
  <si>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</si>
  <si>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</si>
  <si>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</si>
  <si>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</si>
  <si>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</si>
  <si>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</si>
  <si>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</si>
  <si>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</si>
  <si>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</si>
  <si>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</si>
  <si>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</si>
  <si>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</si>
  <si>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</si>
  <si>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</si>
  <si>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</si>
  <si>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</si>
  <si>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</si>
  <si>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</si>
  <si>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</si>
  <si>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</si>
  <si>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</si>
  <si>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</si>
  <si>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</si>
  <si>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</si>
  <si>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</si>
  <si>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</si>
  <si>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</si>
  <si>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</si>
  <si>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</si>
  <si>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</si>
  <si>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</si>
  <si>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</si>
  <si>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</si>
  <si>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</si>
  <si>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</si>
  <si>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</si>
  <si>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</si>
  <si>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</si>
  <si>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</si>
  <si>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</si>
  <si>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</si>
  <si>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</si>
  <si>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</si>
  <si>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</si>
  <si>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</si>
  <si>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</si>
  <si>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</si>
  <si>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</si>
  <si>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</si>
  <si>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</si>
  <si>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</si>
  <si>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</si>
  <si>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</si>
  <si>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</si>
  <si>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</si>
  <si>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</si>
  <si>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</si>
  <si>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</si>
  <si>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</si>
  <si>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</si>
  <si>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</si>
  <si>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</si>
  <si>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</si>
  <si>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</si>
  <si>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</si>
  <si>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</si>
  <si>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</si>
  <si>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</si>
  <si>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</si>
  <si>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</si>
  <si>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</si>
  <si>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</si>
  <si>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</si>
  <si>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</si>
  <si>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</si>
  <si>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</si>
  <si>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</si>
  <si>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</si>
  <si>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</si>
  <si>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</si>
  <si>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</si>
  <si>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</si>
  <si>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</si>
  <si>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</si>
  <si>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</si>
  <si>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</si>
  <si>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</si>
  <si>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</si>
  <si>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</si>
  <si>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</si>
  <si>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</si>
  <si>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</si>
  <si>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</si>
  <si>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</si>
  <si>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</si>
  <si>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</si>
  <si>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</si>
  <si>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</si>
  <si>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</si>
  <si>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</si>
  <si>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</si>
  <si>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</si>
  <si>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</si>
  <si>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</si>
  <si>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</si>
  <si>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</si>
  <si>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</si>
  <si>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</si>
  <si>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</si>
  <si>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</si>
  <si>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</si>
  <si>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</si>
  <si>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</si>
  <si>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</si>
  <si>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</si>
  <si>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</si>
  <si>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</si>
  <si>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</si>
  <si>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</si>
  <si>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</si>
  <si>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</si>
  <si>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</si>
  <si>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</si>
  <si>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</si>
  <si>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</si>
  <si>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</si>
  <si>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</si>
  <si>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</si>
  <si>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</si>
  <si>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</si>
  <si>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</si>
  <si>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</si>
  <si>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</si>
  <si>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</si>
  <si>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</si>
  <si>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</si>
  <si>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</si>
  <si>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</si>
  <si>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</si>
  <si>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</si>
  <si>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</si>
  <si>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</si>
  <si>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</si>
  <si>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</si>
  <si>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</si>
  <si>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</si>
  <si>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</si>
  <si>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</si>
  <si>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</si>
  <si>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</si>
  <si>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</si>
  <si>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</si>
  <si>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</si>
  <si>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</si>
  <si>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</si>
  <si>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</si>
  <si>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</si>
  <si>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</si>
  <si>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</si>
  <si>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</si>
  <si>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</si>
  <si>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</si>
  <si>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</si>
  <si>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</si>
  <si>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</si>
  <si>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</si>
  <si>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</si>
  <si>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</si>
  <si>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</si>
  <si>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</si>
  <si>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</si>
  <si>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</si>
  <si>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</si>
  <si>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</si>
  <si>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</si>
  <si>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</si>
  <si>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</si>
  <si>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</si>
  <si>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</si>
  <si>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</si>
  <si>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</si>
  <si>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</si>
  <si>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</si>
  <si>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</si>
  <si>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</si>
  <si>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</si>
  <si>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</si>
  <si>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</si>
  <si>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</si>
  <si>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</si>
  <si>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</si>
  <si>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</si>
  <si>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</si>
  <si>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</si>
  <si>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</si>
  <si>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</si>
  <si>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</si>
  <si>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</si>
  <si>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</si>
  <si>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</si>
  <si>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</si>
  <si>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</si>
  <si>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</si>
  <si>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</si>
  <si>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</si>
  <si>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</si>
  <si>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</si>
  <si>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</si>
  <si>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</si>
  <si>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</si>
  <si>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</si>
  <si>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</si>
  <si>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</si>
  <si>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</si>
  <si>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</si>
  <si>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</si>
  <si>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</si>
  <si>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</si>
  <si>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</si>
  <si>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</si>
  <si>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</si>
  <si>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</si>
  <si>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</si>
  <si>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</si>
  <si>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</si>
  <si>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</si>
  <si>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</si>
  <si>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</si>
  <si>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</si>
  <si>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</si>
  <si>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</si>
  <si>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</si>
  <si>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</si>
  <si>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</si>
  <si>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</si>
  <si>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</si>
  <si>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</si>
  <si>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</si>
  <si>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</si>
  <si>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</si>
  <si>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</si>
  <si>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</si>
  <si>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</si>
  <si>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</si>
  <si>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</si>
  <si>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</si>
  <si>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</si>
  <si>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</si>
  <si>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</si>
  <si>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</si>
  <si>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</si>
  <si>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</si>
  <si>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</si>
  <si>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</si>
  <si>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</si>
  <si>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</si>
  <si>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</si>
  <si>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</si>
  <si>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</si>
  <si>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</si>
  <si>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</si>
  <si>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</si>
  <si>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</si>
  <si>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</si>
  <si>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</si>
  <si>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</si>
  <si>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</si>
  <si>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</si>
  <si>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</si>
  <si>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</si>
  <si>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</si>
  <si>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</si>
  <si>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</si>
  <si>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</si>
  <si>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</si>
  <si>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</si>
  <si>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</si>
  <si>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</si>
  <si>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</si>
  <si>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</si>
  <si>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</si>
  <si>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</si>
  <si>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</si>
  <si>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</si>
  <si>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</si>
  <si>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</si>
  <si>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</si>
  <si>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</si>
  <si>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</si>
  <si>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</si>
  <si>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</si>
  <si>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</si>
  <si>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</si>
  <si>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</si>
  <si>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</si>
  <si>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</si>
  <si>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</si>
  <si>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</si>
  <si>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</si>
  <si>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</si>
  <si>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</si>
  <si>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</si>
  <si>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</si>
  <si>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</si>
  <si>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</si>
  <si>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</si>
  <si>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</si>
  <si>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</si>
  <si>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</si>
  <si>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</si>
  <si>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</si>
  <si>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</si>
  <si>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</si>
  <si>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</si>
  <si>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</si>
  <si>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</si>
  <si>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</si>
  <si>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</si>
  <si>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</si>
  <si>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</si>
  <si>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</si>
  <si>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</si>
  <si>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</si>
  <si>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</si>
  <si>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</si>
  <si>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</si>
  <si>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</si>
  <si>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</si>
  <si>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</si>
  <si>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</si>
  <si>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</si>
  <si>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</si>
  <si>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</si>
  <si>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</si>
  <si>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</si>
  <si>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</si>
  <si>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</si>
  <si>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</si>
  <si>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</si>
  <si>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</si>
  <si>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</si>
  <si>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</si>
  <si>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</si>
  <si>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</si>
  <si>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</si>
  <si>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</si>
  <si>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</si>
  <si>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</si>
  <si>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</si>
  <si>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</si>
  <si>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</si>
  <si>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</si>
  <si>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</si>
  <si>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</si>
  <si>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</si>
  <si>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</si>
  <si>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</si>
  <si>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</si>
  <si>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</si>
  <si>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</si>
  <si>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</si>
  <si>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</si>
  <si>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</si>
  <si>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</si>
  <si>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</si>
  <si>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</si>
  <si>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</si>
  <si>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</si>
  <si>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</si>
  <si>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</si>
  <si>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</si>
  <si>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</si>
  <si>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</si>
  <si>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</si>
  <si>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</si>
  <si>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</si>
  <si>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</si>
  <si>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</si>
  <si>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</si>
  <si>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</si>
  <si>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</si>
  <si>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</si>
  <si>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</si>
  <si>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</si>
  <si>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</si>
  <si>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</si>
  <si>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</si>
  <si>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</si>
  <si>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</si>
  <si>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</si>
  <si>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</si>
  <si>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</si>
  <si>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</si>
  <si>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</si>
  <si>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</si>
  <si>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</si>
  <si>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</si>
  <si>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</si>
  <si>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</si>
  <si>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</si>
  <si>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</si>
  <si>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</si>
  <si>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</si>
  <si>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</si>
  <si>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</si>
  <si>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</si>
  <si>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</si>
  <si>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</si>
  <si>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</si>
  <si>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</si>
  <si>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</si>
  <si>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</si>
  <si>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</si>
  <si>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</si>
  <si>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</si>
  <si>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</si>
  <si>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</si>
  <si>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</si>
  <si>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</si>
  <si>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</si>
  <si>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</si>
  <si>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</si>
  <si>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</si>
  <si>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</si>
  <si>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</si>
  <si>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</si>
  <si>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</si>
  <si>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</si>
  <si>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</si>
  <si>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</si>
  <si>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</si>
  <si>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</si>
  <si>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</si>
  <si>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</si>
  <si>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</si>
  <si>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</si>
  <si>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</si>
  <si>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</si>
  <si>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</si>
  <si>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</si>
  <si>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</si>
  <si>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</si>
  <si>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</si>
  <si>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</si>
  <si>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</si>
  <si>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</si>
  <si>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</si>
  <si>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</si>
  <si>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</si>
  <si>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</si>
  <si>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</si>
  <si>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</si>
  <si>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</si>
  <si>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</si>
  <si>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</si>
  <si>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</si>
  <si>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</si>
  <si>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</si>
  <si>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</si>
  <si>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</si>
  <si>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</si>
  <si>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</si>
  <si>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</si>
  <si>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</si>
  <si>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</si>
  <si>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</si>
  <si>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</si>
  <si>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</si>
  <si>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</si>
  <si>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</si>
  <si>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</si>
  <si>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</si>
  <si>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</si>
  <si>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</si>
  <si>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</si>
  <si>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</si>
  <si>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</si>
  <si>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</si>
  <si>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</si>
  <si>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</si>
  <si>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</si>
  <si>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</si>
  <si>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</si>
  <si>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</si>
  <si>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</si>
  <si>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</si>
  <si>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</si>
  <si>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</si>
  <si>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</si>
  <si>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</si>
  <si>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</si>
  <si>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</si>
  <si>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</si>
  <si>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</si>
  <si>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</si>
  <si>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</si>
  <si>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</si>
  <si>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</si>
  <si>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</si>
  <si>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</si>
  <si>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</si>
  <si>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</si>
  <si>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</si>
  <si>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</si>
  <si>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</si>
  <si>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</si>
  <si>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</si>
  <si>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</si>
  <si>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</si>
  <si>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</si>
  <si>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</si>
  <si>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</si>
  <si>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</si>
  <si>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</si>
  <si>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</si>
  <si>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</si>
  <si>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</si>
  <si>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</si>
  <si>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</si>
  <si>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</si>
  <si>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</si>
  <si>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</si>
  <si>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</si>
  <si>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</si>
  <si>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</si>
  <si>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</si>
  <si>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</si>
  <si>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</si>
  <si>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</si>
  <si>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</si>
  <si>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</si>
  <si>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</si>
  <si>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</si>
  <si>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</si>
  <si>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</si>
  <si>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</si>
  <si>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</si>
  <si>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</si>
  <si>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</si>
  <si>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</si>
  <si>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</si>
  <si>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</si>
  <si>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</si>
  <si>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</si>
  <si>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</si>
  <si>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</si>
  <si>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</si>
  <si>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</si>
  <si>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</si>
  <si>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</si>
  <si>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</si>
  <si>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</si>
  <si>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</si>
  <si>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</si>
  <si>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</si>
  <si>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</si>
  <si>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</si>
  <si>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</si>
  <si>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</si>
  <si>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</si>
  <si>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</si>
  <si>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</si>
  <si>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</si>
  <si>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</si>
  <si>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</si>
  <si>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</si>
  <si>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</si>
  <si>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</si>
  <si>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</si>
  <si>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</si>
  <si>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</si>
  <si>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</si>
  <si>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</si>
  <si>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</si>
  <si>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</si>
  <si>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</si>
  <si>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</si>
  <si>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</si>
  <si>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</si>
  <si>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</si>
  <si>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</si>
  <si>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</si>
  <si>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</si>
  <si>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</si>
  <si>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</si>
  <si>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</si>
  <si>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</si>
  <si>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</si>
  <si>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</si>
  <si>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</si>
  <si>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</si>
  <si>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</si>
  <si>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</si>
  <si>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</si>
  <si>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</si>
  <si>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</si>
  <si>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</si>
  <si>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</si>
  <si>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</si>
  <si>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</si>
  <si>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</si>
  <si>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</si>
  <si>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</si>
  <si>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</si>
  <si>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</si>
  <si>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</si>
  <si>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</si>
  <si>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</si>
  <si>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</si>
  <si>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</si>
  <si>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</si>
  <si>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</si>
  <si>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</si>
  <si>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</si>
  <si>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</si>
  <si>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</si>
  <si>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</si>
  <si>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</si>
  <si>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</si>
  <si>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</si>
  <si>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</si>
  <si>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</si>
  <si>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</si>
  <si>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</si>
  <si>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</si>
  <si>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</si>
  <si>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</si>
  <si>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</si>
  <si>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</si>
  <si>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</si>
  <si>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</si>
  <si>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</si>
  <si>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</si>
  <si>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</si>
  <si>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</si>
  <si>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</si>
  <si>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</si>
  <si>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</si>
  <si>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</si>
  <si>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</si>
  <si>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</si>
  <si>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</si>
  <si>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</si>
  <si>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</si>
  <si>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</si>
  <si>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</si>
  <si>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</si>
  <si>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</si>
  <si>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</si>
  <si>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</si>
  <si>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</si>
  <si>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</si>
  <si>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</si>
  <si>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</si>
  <si>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</si>
  <si>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</si>
  <si>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</si>
  <si>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</si>
  <si>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</si>
  <si>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</si>
  <si>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</si>
  <si>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</si>
  <si>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</si>
  <si>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</si>
  <si>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</si>
  <si>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</si>
  <si>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</si>
  <si>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</si>
  <si>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</si>
  <si>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</si>
  <si>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</si>
  <si>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</si>
  <si>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</si>
  <si>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</si>
  <si>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</si>
  <si>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</si>
  <si>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</si>
  <si>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</si>
  <si>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</si>
  <si>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</si>
  <si>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</si>
  <si>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</si>
  <si>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</si>
  <si>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</si>
  <si>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</si>
  <si>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</si>
  <si>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</si>
  <si>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</si>
  <si>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</si>
  <si>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</si>
  <si>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</si>
  <si>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</si>
  <si>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</si>
  <si>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</si>
  <si>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</si>
  <si>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</si>
  <si>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</si>
  <si>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</si>
  <si>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</si>
  <si>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</si>
  <si>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</si>
  <si>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</si>
  <si>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</si>
  <si>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</si>
  <si>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</si>
  <si>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</si>
  <si>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</si>
  <si>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</si>
  <si>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</si>
  <si>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</si>
  <si>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</si>
  <si>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</si>
  <si>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</si>
  <si>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</si>
  <si>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</si>
  <si>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</si>
  <si>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</si>
  <si>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</si>
  <si>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</si>
  <si>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</si>
  <si>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</si>
  <si>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</si>
  <si>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</si>
  <si>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</si>
  <si>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</si>
  <si>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</si>
  <si>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</si>
  <si>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</si>
  <si>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</si>
  <si>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</si>
  <si>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</si>
  <si>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</si>
  <si>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</si>
  <si>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</si>
  <si>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</si>
  <si>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</si>
  <si>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</si>
  <si>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</si>
  <si>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</si>
  <si>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</si>
  <si>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</si>
  <si>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</si>
  <si>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</si>
  <si>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</si>
  <si>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</si>
  <si>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</si>
  <si>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</si>
  <si>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</si>
  <si>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</si>
  <si>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</si>
  <si>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</si>
  <si>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</si>
  <si>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</si>
  <si>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</si>
  <si>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</si>
  <si>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</si>
  <si>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</si>
  <si>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</si>
  <si>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</si>
  <si>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</si>
  <si>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</si>
  <si>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</si>
  <si>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</si>
  <si>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</si>
  <si>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</si>
  <si>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</si>
  <si>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</si>
  <si>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</si>
  <si>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</si>
  <si>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</si>
  <si>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</si>
  <si>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</si>
  <si>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</si>
  <si>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</si>
  <si>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</si>
  <si>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</si>
  <si>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</si>
  <si>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</si>
  <si>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</si>
  <si>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</si>
  <si>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</si>
  <si>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</si>
  <si>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</si>
  <si>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</si>
  <si>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</si>
  <si>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</si>
  <si>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</si>
  <si>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</si>
  <si>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</si>
  <si>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</si>
  <si>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</si>
  <si>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</si>
  <si>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</si>
  <si>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</si>
  <si>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</si>
  <si>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</si>
  <si>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</si>
  <si>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</si>
  <si>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</si>
  <si>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</si>
  <si>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</si>
  <si>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</si>
  <si>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</si>
  <si>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</si>
  <si>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</si>
  <si>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</si>
  <si>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</si>
  <si>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</si>
  <si>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</si>
  <si>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</si>
  <si>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</si>
  <si>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</si>
  <si>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</si>
  <si>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</si>
  <si>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</si>
  <si>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</si>
  <si>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</si>
  <si>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</si>
  <si>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</si>
  <si>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</si>
  <si>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</si>
  <si>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</si>
  <si>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</si>
  <si>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</si>
  <si>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</si>
  <si>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</si>
  <si>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</si>
  <si>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</si>
  <si>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</si>
  <si>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</si>
  <si>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</si>
  <si>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</si>
  <si>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</si>
  <si>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</si>
  <si>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</si>
  <si>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</si>
  <si>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</si>
  <si>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</si>
  <si>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</si>
  <si>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</si>
  <si>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</si>
  <si>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</si>
  <si>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</si>
  <si>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</si>
  <si>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</si>
  <si>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</si>
  <si>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</si>
  <si>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</si>
  <si>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</si>
  <si>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</si>
  <si>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</si>
  <si>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</si>
  <si>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</si>
  <si>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</si>
  <si>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</si>
  <si>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</si>
  <si>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</si>
  <si>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</si>
  <si>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</si>
  <si>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</si>
  <si>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</si>
  <si>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</si>
  <si>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</si>
  <si>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</si>
  <si>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</si>
  <si>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</si>
  <si>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</si>
  <si>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</si>
  <si>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</si>
  <si>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</si>
  <si>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</si>
  <si>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</si>
  <si>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</si>
  <si>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</si>
  <si>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</si>
  <si>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</si>
  <si>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</si>
  <si>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</si>
  <si>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</si>
  <si>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</si>
  <si>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</si>
  <si>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</si>
  <si>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</si>
  <si>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</si>
  <si>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</si>
  <si>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</si>
  <si>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</si>
  <si>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</si>
  <si>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</si>
  <si>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</si>
  <si>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</si>
  <si>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</si>
  <si>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</si>
  <si>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</si>
  <si>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</si>
  <si>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</si>
  <si>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</si>
  <si>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</si>
  <si>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</si>
  <si>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</si>
  <si>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</si>
  <si>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</si>
  <si>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</si>
  <si>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</si>
  <si>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</si>
  <si>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</si>
  <si>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</si>
  <si>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</si>
  <si>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</si>
  <si>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</si>
  <si>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</si>
  <si>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</si>
  <si>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</si>
  <si>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</si>
  <si>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</si>
  <si>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</si>
  <si>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</si>
  <si>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</si>
  <si>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</si>
  <si>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</si>
  <si>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</si>
  <si>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</si>
  <si>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</si>
  <si>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</si>
  <si>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</si>
  <si>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</si>
  <si>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</si>
  <si>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</si>
  <si>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</si>
  <si>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</si>
  <si>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</si>
  <si>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</si>
  <si>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</si>
  <si>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</si>
  <si>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</si>
  <si>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</si>
  <si>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</si>
  <si>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</si>
  <si>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</si>
  <si>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</si>
  <si>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</si>
  <si>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</si>
  <si>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</si>
  <si>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</si>
  <si>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</si>
  <si>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</si>
  <si>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</si>
  <si>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</si>
  <si>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</si>
  <si>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</si>
  <si>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</si>
  <si>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</si>
  <si>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</si>
  <si>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</si>
  <si>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</si>
  <si>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</si>
  <si>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</si>
  <si>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</si>
  <si>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</si>
  <si>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</si>
  <si>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</si>
  <si>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</si>
  <si>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</si>
  <si>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</si>
  <si>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</si>
  <si>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</si>
  <si>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</si>
  <si>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</si>
  <si>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</si>
  <si>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</si>
  <si>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</si>
  <si>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</si>
  <si>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</si>
  <si>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</si>
  <si>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</si>
  <si>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</si>
  <si>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</si>
  <si>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</si>
  <si>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</si>
  <si>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</si>
  <si>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</si>
  <si>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</si>
  <si>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</si>
  <si>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</si>
  <si>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</si>
  <si>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</si>
  <si>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</si>
  <si>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</si>
  <si>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</si>
  <si>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</si>
  <si>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</si>
  <si>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</si>
  <si>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</si>
  <si>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</si>
  <si>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</si>
  <si>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</si>
  <si>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</si>
  <si>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</si>
  <si>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</si>
  <si>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</si>
  <si>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</si>
  <si>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</si>
  <si>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</si>
  <si>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</si>
  <si>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</si>
  <si>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</si>
  <si>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</si>
  <si>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</si>
  <si>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</si>
  <si>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</si>
  <si>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</si>
  <si>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</si>
  <si>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</si>
  <si>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</si>
  <si>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</si>
  <si>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</si>
  <si>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</si>
  <si>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</si>
  <si>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</si>
  <si>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</si>
  <si>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</si>
  <si>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</si>
  <si>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</si>
  <si>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</si>
  <si>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</si>
  <si>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</si>
  <si>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</si>
  <si>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</si>
  <si>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</si>
  <si>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</si>
  <si>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</si>
  <si>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</si>
  <si>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</si>
  <si>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</si>
  <si>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</si>
  <si>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</si>
  <si>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</si>
  <si>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</si>
  <si>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</si>
  <si>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</si>
  <si>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</si>
  <si>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</si>
  <si>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</si>
  <si>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</si>
  <si>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</si>
  <si>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</si>
  <si>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</si>
  <si>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</si>
  <si>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</si>
  <si>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</si>
  <si>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</si>
  <si>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</si>
  <si>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</si>
  <si>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</si>
  <si>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</si>
  <si>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</si>
  <si>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</si>
  <si>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</si>
  <si>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</si>
  <si>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</si>
  <si>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</si>
  <si>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</si>
  <si>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</si>
  <si>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</si>
  <si>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</si>
  <si>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</si>
  <si>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</si>
  <si>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</si>
  <si>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</si>
  <si>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</si>
  <si>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</si>
  <si>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</si>
  <si>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</si>
  <si>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</si>
  <si>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</si>
  <si>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</si>
  <si>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</si>
  <si>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</si>
  <si>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</si>
  <si>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</si>
  <si>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</si>
  <si>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</si>
  <si>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</si>
  <si>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</si>
  <si>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</si>
  <si>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</si>
  <si>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</si>
  <si>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</si>
  <si>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</si>
  <si>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</si>
  <si>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</si>
  <si>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</si>
  <si>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</si>
  <si>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</si>
  <si>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</si>
  <si>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</si>
  <si>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</si>
  <si>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</si>
  <si>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</si>
  <si>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</si>
  <si>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</si>
  <si>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</si>
  <si>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</si>
  <si>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</si>
  <si>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</si>
  <si>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</si>
  <si>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</si>
  <si>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</si>
  <si>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</si>
  <si>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</si>
  <si>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</si>
  <si>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</si>
  <si>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</si>
  <si>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</si>
  <si>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</si>
  <si>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</si>
  <si>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</si>
  <si>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</si>
  <si>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</si>
  <si>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</si>
  <si>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</si>
  <si>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</si>
  <si>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</si>
  <si>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</si>
  <si>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</si>
  <si>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</si>
  <si>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</si>
  <si>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</si>
  <si>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</si>
  <si>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</si>
  <si>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</si>
  <si>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</si>
  <si>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</si>
  <si>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</si>
  <si>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</si>
  <si>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</si>
  <si>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</si>
  <si>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</si>
  <si>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</si>
  <si>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</si>
  <si>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</si>
  <si>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</si>
  <si>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</si>
  <si>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</si>
  <si>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</si>
  <si>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</si>
  <si>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</si>
  <si>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</si>
  <si>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</si>
  <si>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</si>
  <si>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</si>
  <si>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</si>
  <si>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</si>
  <si>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</si>
  <si>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</si>
  <si>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</si>
  <si>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</si>
  <si>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</si>
  <si>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</si>
  <si>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</si>
  <si>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</si>
  <si>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</si>
  <si>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</si>
  <si>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</si>
  <si>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</si>
  <si>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</si>
  <si>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</si>
  <si>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</si>
  <si>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</si>
  <si>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</si>
  <si>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</si>
  <si>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</si>
  <si>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</si>
  <si>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</si>
  <si>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</si>
  <si>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</si>
  <si>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</si>
  <si>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</si>
  <si>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</si>
  <si>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</si>
  <si>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</si>
  <si>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</si>
  <si>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</si>
  <si>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</si>
  <si>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</si>
  <si>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</si>
  <si>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</si>
  <si>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</si>
  <si>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</si>
  <si>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</si>
  <si>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</si>
  <si>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</si>
  <si>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</si>
  <si>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</si>
  <si>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</si>
  <si>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</si>
  <si>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</si>
  <si>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</si>
  <si>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</si>
  <si>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</si>
  <si>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</si>
  <si>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</si>
  <si>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</si>
  <si>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</si>
  <si>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</si>
  <si>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</si>
  <si>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</si>
  <si>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</si>
  <si>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</si>
  <si>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</si>
  <si>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</si>
  <si>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</si>
  <si>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</si>
  <si>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</si>
  <si>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</si>
  <si>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</si>
  <si>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</si>
  <si>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</si>
  <si>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</si>
  <si>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</si>
  <si>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</si>
  <si>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</si>
  <si>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</si>
  <si>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</si>
  <si>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</si>
  <si>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</si>
  <si>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</si>
  <si>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</si>
  <si>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</si>
  <si>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</si>
  <si>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</si>
  <si>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</si>
  <si>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</si>
  <si>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</si>
  <si>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</si>
  <si>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</si>
  <si>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</si>
  <si>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</si>
  <si>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</si>
  <si>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</si>
  <si>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</si>
  <si>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</si>
  <si>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</si>
  <si>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</si>
  <si>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</si>
  <si>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</si>
  <si>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</si>
  <si>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</si>
  <si>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</si>
  <si>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</si>
  <si>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</si>
  <si>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</si>
  <si>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</si>
  <si>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</si>
  <si>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</si>
  <si>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</si>
  <si>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</si>
  <si>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</si>
  <si>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</si>
  <si>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</si>
  <si>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</si>
  <si>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</si>
  <si>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</si>
  <si>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</si>
  <si>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</si>
  <si>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</si>
  <si>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</si>
  <si>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</si>
  <si>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</si>
  <si>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</si>
  <si>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</si>
  <si>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</si>
  <si>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</si>
  <si>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</si>
  <si>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</si>
  <si>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</si>
  <si>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</si>
  <si>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</si>
  <si>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</si>
  <si>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</si>
  <si>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</si>
  <si>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</si>
  <si>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</si>
  <si>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</si>
  <si>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</si>
  <si>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</si>
  <si>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</si>
  <si>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</si>
  <si>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</si>
  <si>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</si>
  <si>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</si>
  <si>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</si>
  <si>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</si>
  <si>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</si>
  <si>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</si>
  <si>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</si>
  <si>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</si>
  <si>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</si>
  <si>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</si>
  <si>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</si>
  <si>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</si>
  <si>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</si>
  <si>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</si>
  <si>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</si>
  <si>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</si>
  <si>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</si>
  <si>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</si>
  <si>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</si>
  <si>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</si>
  <si>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</si>
  <si>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</si>
  <si>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</si>
  <si>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</si>
  <si>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</si>
  <si>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</si>
  <si>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</si>
  <si>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</si>
  <si>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</si>
  <si>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</si>
  <si>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</si>
  <si>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</si>
  <si>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</si>
  <si>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</si>
  <si>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</si>
  <si>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</si>
  <si>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</si>
  <si>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</si>
  <si>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</si>
  <si>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</si>
  <si>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</si>
  <si>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</si>
  <si>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</si>
  <si>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</si>
  <si>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</si>
  <si>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</si>
  <si>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</si>
  <si>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</si>
  <si>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</si>
  <si>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</si>
  <si>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</si>
  <si>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</si>
  <si>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</si>
  <si>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</si>
  <si>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</si>
  <si>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</si>
  <si>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</si>
  <si>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</si>
  <si>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</si>
  <si>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</si>
  <si>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</si>
  <si>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</si>
  <si>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</si>
  <si>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</si>
  <si>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</si>
  <si>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</si>
  <si>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</si>
  <si>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</si>
  <si>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</si>
  <si>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</si>
  <si>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</si>
  <si>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</si>
  <si>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</si>
  <si>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</si>
  <si>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</si>
  <si>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</si>
  <si>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</si>
  <si>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</si>
  <si>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</si>
  <si>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</si>
  <si>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</si>
  <si>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</si>
  <si>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</si>
  <si>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</si>
  <si>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</si>
  <si>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</si>
  <si>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</si>
  <si>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</si>
  <si>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</si>
  <si>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</si>
  <si>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</si>
  <si>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</si>
  <si>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</si>
  <si>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</si>
  <si>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</si>
  <si>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</si>
  <si>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</si>
  <si>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</si>
  <si>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</si>
  <si>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</si>
  <si>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</si>
  <si>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</si>
  <si>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</si>
  <si>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</si>
  <si>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</si>
  <si>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</si>
  <si>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</si>
  <si>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</si>
  <si>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</si>
  <si>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</si>
  <si>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</si>
  <si>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</si>
  <si>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</si>
  <si>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</si>
  <si>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</si>
  <si>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</si>
  <si>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</si>
  <si>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</si>
  <si>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</si>
  <si>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</si>
  <si>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</si>
  <si>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</si>
  <si>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</si>
  <si>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</si>
  <si>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</si>
  <si>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</si>
  <si>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</si>
  <si>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</si>
  <si>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</si>
  <si>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</si>
  <si>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</si>
  <si>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</si>
  <si>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</si>
  <si>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</si>
  <si>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</si>
  <si>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</si>
  <si>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</si>
  <si>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</si>
  <si>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</si>
  <si>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</si>
  <si>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</si>
  <si>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</si>
  <si>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</si>
  <si>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</si>
  <si>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</si>
  <si>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</si>
  <si>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</si>
  <si>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</si>
  <si>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</si>
  <si>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</si>
  <si>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</si>
  <si>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</si>
  <si>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</si>
  <si>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</si>
  <si>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</si>
  <si>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</si>
  <si>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</si>
  <si>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</si>
  <si>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</si>
  <si>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</si>
  <si>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</si>
  <si>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</si>
  <si>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</si>
  <si>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</si>
  <si>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</si>
  <si>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</si>
  <si>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</si>
  <si>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</si>
  <si>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</si>
  <si>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</si>
  <si>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</si>
  <si>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</si>
  <si>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</si>
  <si>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</si>
  <si>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</si>
  <si>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</si>
  <si>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</si>
  <si>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</si>
  <si>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</si>
  <si>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</si>
  <si>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</si>
  <si>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</si>
  <si>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</si>
  <si>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</si>
  <si>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</si>
  <si>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</si>
  <si>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</si>
  <si>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</si>
  <si>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</si>
  <si>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</si>
  <si>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</si>
  <si>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</si>
  <si>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</si>
  <si>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</si>
  <si>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</si>
  <si>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</si>
  <si>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</si>
  <si>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</si>
  <si>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</si>
  <si>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</si>
  <si>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</si>
  <si>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</si>
  <si>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</si>
  <si>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</si>
  <si>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</si>
  <si>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</si>
  <si>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</si>
  <si>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</si>
  <si>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</si>
  <si>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</si>
  <si>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</si>
  <si>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</si>
  <si>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</si>
  <si>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</si>
  <si>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</si>
  <si>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</si>
  <si>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</si>
  <si>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</si>
  <si>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</si>
  <si>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</si>
  <si>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</si>
  <si>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</si>
  <si>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</si>
  <si>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</si>
  <si>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</si>
  <si>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</si>
  <si>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</si>
  <si>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</si>
  <si>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</si>
  <si>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</si>
  <si>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</si>
  <si>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</si>
  <si>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</si>
  <si>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</si>
  <si>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</si>
  <si>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</si>
  <si>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</si>
  <si>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</si>
  <si>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</si>
  <si>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</si>
  <si>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</si>
  <si>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</si>
  <si>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</si>
  <si>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</si>
  <si>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</si>
  <si>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</si>
  <si>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</si>
  <si>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</si>
  <si>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</si>
  <si>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</si>
  <si>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</si>
  <si>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</si>
  <si>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</si>
  <si>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</si>
  <si>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</si>
  <si>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</si>
  <si>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</si>
  <si>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</si>
  <si>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</si>
  <si>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</si>
  <si>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</si>
  <si>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</si>
  <si>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</si>
  <si>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</si>
  <si>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</si>
  <si>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</si>
  <si>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</si>
  <si>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</si>
  <si>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</si>
  <si>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</si>
  <si>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</si>
  <si>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</si>
  <si>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</si>
  <si>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</si>
  <si>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</si>
  <si>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</si>
  <si>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</si>
  <si>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</si>
  <si>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</si>
  <si>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</si>
  <si>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</si>
  <si>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</si>
  <si>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</si>
  <si>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</si>
  <si>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</si>
  <si>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</si>
  <si>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</si>
  <si>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</si>
  <si>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</si>
  <si>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</si>
  <si>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</si>
  <si>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</si>
  <si>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</si>
  <si>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</si>
  <si>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</si>
  <si>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</si>
  <si>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</si>
  <si>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</si>
  <si>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</si>
  <si>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</si>
  <si>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</si>
  <si>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</si>
  <si>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</si>
  <si>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</si>
  <si>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</si>
  <si>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</si>
  <si>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</si>
  <si>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</si>
  <si>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</si>
  <si>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</si>
  <si>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</si>
  <si>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</si>
  <si>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</si>
  <si>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</si>
  <si>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</si>
  <si>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</si>
  <si>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</si>
  <si>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</si>
  <si>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</si>
  <si>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</si>
  <si>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</si>
  <si>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</si>
  <si>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</si>
  <si>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</si>
  <si>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</si>
  <si>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</si>
  <si>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</si>
  <si>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</si>
  <si>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</si>
  <si>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</si>
  <si>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</si>
  <si>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</si>
  <si>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</si>
  <si>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</si>
  <si>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</si>
  <si>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</si>
  <si>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</si>
  <si>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</si>
  <si>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</si>
  <si>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</si>
  <si>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</si>
  <si>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</si>
  <si>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</si>
  <si>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</si>
  <si>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</si>
  <si>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</si>
  <si>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</si>
  <si>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</si>
  <si>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</si>
  <si>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</si>
  <si>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</si>
  <si>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</si>
  <si>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</si>
  <si>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</si>
  <si>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</si>
  <si>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</si>
  <si>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</si>
  <si>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</si>
  <si>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</si>
  <si>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</si>
  <si>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</si>
  <si>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</si>
  <si>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</si>
  <si>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</si>
  <si>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</si>
  <si>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</si>
  <si>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</si>
  <si>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</si>
  <si>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</si>
  <si>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</si>
  <si>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</si>
  <si>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</si>
  <si>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</si>
  <si>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</si>
  <si>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</si>
  <si>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</si>
  <si>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</si>
  <si>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</si>
  <si>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</si>
  <si>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</si>
  <si>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</si>
  <si>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</si>
  <si>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</si>
  <si>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</si>
  <si>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</si>
  <si>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</si>
  <si>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</si>
  <si>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</si>
  <si>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</si>
  <si>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</si>
  <si>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</si>
  <si>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</si>
  <si>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</si>
  <si>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</si>
  <si>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</si>
  <si>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</si>
  <si>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</si>
  <si>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</si>
  <si>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</si>
  <si>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</si>
  <si>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</si>
  <si>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</si>
  <si>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</si>
  <si>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</si>
  <si>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</si>
  <si>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</si>
  <si>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</si>
  <si>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</si>
  <si>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</si>
  <si>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</si>
  <si>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</si>
  <si>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</si>
  <si>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</si>
  <si>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</si>
  <si>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</si>
  <si>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</si>
  <si>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</si>
  <si>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</si>
  <si>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</si>
  <si>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</si>
  <si>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</si>
  <si>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</si>
  <si>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</si>
  <si>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</si>
  <si>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</si>
  <si>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</si>
  <si>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</si>
  <si>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</si>
  <si>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</si>
  <si>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</si>
  <si>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</si>
  <si>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</si>
  <si>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</si>
  <si>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</si>
  <si>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</si>
  <si>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</si>
  <si>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</si>
  <si>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</si>
  <si>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</si>
  <si>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</si>
  <si>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</si>
  <si>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</si>
  <si>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</si>
  <si>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</si>
  <si>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</si>
  <si>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</si>
  <si>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</si>
  <si>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</si>
  <si>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</si>
  <si>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</si>
  <si>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</si>
  <si>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</si>
  <si>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</si>
  <si>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</si>
  <si>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</si>
  <si>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</si>
  <si>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</si>
  <si>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</si>
  <si>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</si>
  <si>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</si>
  <si>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</si>
  <si>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</si>
  <si>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</si>
  <si>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</si>
  <si>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</si>
  <si>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</si>
  <si>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</si>
  <si>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</si>
  <si>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</si>
  <si>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</si>
  <si>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</si>
  <si>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</si>
  <si>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</si>
  <si>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</si>
  <si>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</si>
  <si>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</si>
  <si>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</si>
  <si>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</si>
  <si>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</si>
  <si>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</si>
  <si>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</si>
  <si>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</si>
  <si>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</si>
  <si>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</si>
  <si>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</si>
  <si>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</si>
  <si>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</si>
  <si>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</si>
  <si>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</si>
  <si>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</si>
  <si>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</si>
  <si>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</si>
  <si>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</si>
  <si>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</si>
  <si>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</si>
  <si>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</si>
  <si>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</si>
  <si>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</si>
  <si>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</si>
  <si>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</si>
  <si>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</si>
  <si>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</si>
  <si>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</si>
  <si>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</si>
  <si>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</si>
  <si>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</si>
  <si>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</si>
  <si>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</si>
  <si>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</si>
  <si>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</si>
  <si>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</si>
  <si>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</si>
  <si>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</si>
  <si>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</si>
  <si>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</si>
  <si>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</si>
  <si>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</si>
  <si>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</si>
  <si>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</si>
  <si>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</si>
  <si>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</si>
  <si>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</si>
  <si>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</si>
  <si>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</si>
  <si>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</si>
  <si>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</si>
  <si>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</si>
  <si>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</si>
  <si>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</si>
  <si>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</si>
  <si>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</si>
  <si>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</si>
  <si>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</si>
  <si>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</si>
  <si>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</si>
  <si>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</si>
  <si>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</si>
  <si>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</si>
  <si>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</si>
  <si>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</si>
  <si>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</si>
  <si>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</si>
  <si>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</si>
  <si>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</si>
  <si>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</si>
  <si>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</si>
  <si>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</si>
  <si>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</si>
  <si>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</si>
  <si>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</si>
  <si>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</si>
  <si>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</si>
  <si>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</si>
  <si>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</si>
  <si>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</si>
  <si>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</si>
  <si>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</si>
  <si>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</si>
  <si>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</si>
  <si>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</si>
  <si>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</si>
  <si>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</si>
  <si>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</si>
  <si>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</si>
  <si>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</si>
  <si>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</si>
  <si>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</si>
  <si>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</si>
  <si>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</si>
  <si>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</si>
  <si>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</si>
  <si>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</si>
  <si>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</si>
  <si>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</si>
  <si>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</si>
  <si>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</si>
  <si>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</si>
  <si>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</si>
  <si>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</si>
  <si>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</si>
  <si>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</si>
  <si>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</si>
  <si>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</si>
  <si>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</si>
  <si>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</si>
  <si>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</si>
  <si>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</si>
  <si>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</si>
  <si>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</si>
  <si>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</si>
  <si>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</si>
  <si>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</si>
  <si>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</si>
  <si>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</si>
  <si>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</si>
  <si>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</si>
  <si>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</si>
  <si>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</si>
  <si>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</si>
  <si>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</si>
  <si>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</si>
  <si>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</si>
  <si>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</si>
  <si>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</si>
  <si>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</si>
  <si>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</si>
  <si>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</si>
  <si>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</si>
  <si>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</si>
  <si>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</si>
  <si>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</si>
  <si>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</si>
  <si>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</si>
  <si>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</si>
  <si>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</si>
  <si>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</si>
  <si>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</si>
  <si>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</si>
  <si>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</si>
  <si>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</si>
  <si>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</si>
  <si>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</si>
  <si>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</si>
  <si>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</si>
  <si>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</si>
  <si>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</si>
  <si>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</si>
  <si>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</si>
  <si>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</si>
  <si>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</si>
  <si>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</si>
  <si>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</si>
  <si>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</si>
  <si>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</si>
  <si>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</si>
  <si>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</si>
  <si>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</si>
  <si>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</si>
  <si>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</si>
  <si>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</si>
  <si>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</si>
  <si>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</si>
  <si>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</si>
  <si>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</si>
  <si>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</si>
  <si>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</si>
  <si>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</si>
  <si>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</si>
  <si>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</si>
  <si>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</si>
  <si>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</si>
  <si>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</si>
  <si>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</si>
  <si>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</si>
  <si>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</si>
  <si>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</si>
  <si>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</si>
  <si>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</si>
  <si>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</si>
  <si>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</si>
  <si>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</si>
  <si>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</si>
  <si>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</si>
  <si>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</si>
  <si>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</si>
  <si>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</si>
  <si>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</si>
  <si>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</si>
  <si>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</si>
  <si>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</si>
  <si>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</si>
  <si>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</si>
  <si>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</si>
  <si>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</si>
  <si>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</si>
  <si>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</si>
  <si>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</si>
  <si>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</si>
  <si>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</si>
  <si>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</si>
  <si>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</si>
  <si>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</si>
  <si>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</si>
  <si>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</si>
  <si>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</si>
  <si>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</si>
  <si>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</si>
  <si>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</si>
  <si>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</si>
  <si>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</si>
  <si>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</si>
  <si>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</si>
  <si>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</si>
  <si>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</si>
  <si>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</si>
  <si>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</si>
  <si>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</si>
  <si>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</si>
  <si>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</si>
  <si>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</si>
  <si>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</si>
  <si>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</si>
  <si>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</si>
  <si>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</si>
  <si>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</si>
  <si>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</si>
  <si>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</si>
  <si>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</si>
  <si>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</si>
  <si>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</si>
  <si>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</si>
  <si>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</si>
  <si>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</si>
  <si>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</si>
  <si>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</si>
  <si>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</si>
  <si>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</si>
  <si>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</si>
  <si>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</si>
  <si>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</si>
  <si>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</si>
  <si>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</si>
  <si>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</si>
  <si>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</si>
  <si>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</si>
  <si>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</si>
  <si>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</si>
  <si>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</si>
  <si>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</si>
  <si>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</si>
  <si>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</si>
  <si>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</si>
  <si>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</si>
  <si>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</si>
  <si>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</si>
  <si>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</si>
  <si>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</si>
  <si>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</si>
  <si>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</si>
  <si>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</si>
  <si>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</si>
  <si>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</si>
  <si>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</si>
  <si>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</si>
  <si>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</si>
  <si>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</si>
  <si>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</si>
  <si>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</si>
  <si>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</si>
  <si>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</si>
  <si>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</si>
  <si>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</si>
  <si>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</si>
  <si>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</si>
  <si>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</si>
  <si>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</si>
  <si>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</si>
  <si>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</si>
  <si>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</si>
  <si>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</si>
  <si>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</si>
  <si>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</si>
  <si>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</si>
  <si>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</si>
  <si>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</si>
  <si>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</si>
  <si>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</si>
  <si>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</si>
  <si>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</si>
  <si>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</si>
  <si>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</si>
  <si>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</si>
  <si>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</si>
  <si>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</si>
  <si>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</si>
  <si>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</si>
  <si>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</si>
  <si>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</si>
  <si>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</si>
  <si>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</si>
  <si>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</si>
  <si>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</si>
  <si>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</si>
  <si>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</si>
  <si>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</si>
  <si>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</si>
  <si>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</si>
  <si>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</si>
  <si>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</si>
  <si>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</si>
  <si>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</si>
  <si>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</si>
  <si>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</si>
  <si>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</si>
  <si>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</si>
  <si>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</si>
  <si>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</si>
  <si>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</si>
  <si>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</si>
  <si>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</si>
  <si>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</si>
  <si>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</si>
  <si>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</si>
  <si>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</si>
  <si>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</si>
  <si>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</si>
  <si>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</si>
  <si>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</si>
  <si>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</si>
  <si>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</si>
  <si>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</si>
  <si>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</si>
  <si>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</si>
  <si>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</si>
  <si>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</si>
  <si>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</si>
  <si>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</si>
  <si>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</si>
  <si>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</si>
  <si>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</si>
  <si>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</si>
  <si>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</si>
  <si>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</si>
  <si>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</si>
  <si>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</si>
  <si>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</si>
  <si>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</si>
  <si>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</si>
  <si>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</si>
  <si>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</si>
  <si>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</si>
  <si>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</si>
  <si>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</si>
  <si>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</si>
  <si>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</si>
  <si>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</si>
  <si>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</si>
  <si>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</si>
  <si>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</si>
  <si>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</si>
  <si>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</si>
  <si>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</si>
  <si>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</si>
  <si>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</si>
  <si>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</si>
  <si>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</si>
  <si>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</si>
  <si>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</si>
  <si>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</si>
  <si>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</si>
  <si>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</si>
  <si>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</si>
  <si>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</si>
  <si>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</si>
  <si>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</si>
  <si>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</si>
  <si>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</si>
  <si>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</si>
  <si>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</si>
  <si>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</si>
  <si>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</si>
  <si>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</si>
  <si>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</si>
  <si>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</si>
  <si>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</si>
  <si>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</si>
  <si>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</si>
  <si>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</si>
  <si>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</si>
  <si>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</si>
  <si>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</si>
  <si>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</si>
  <si>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</si>
  <si>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</si>
  <si>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</si>
  <si>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</si>
  <si>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</si>
  <si>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</si>
  <si>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</si>
  <si>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</si>
  <si>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</si>
  <si>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</si>
  <si>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</si>
  <si>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</si>
  <si>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</si>
  <si>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</si>
  <si>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</si>
  <si>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</si>
  <si>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</si>
  <si>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</si>
  <si>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</si>
  <si>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</si>
  <si>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</si>
  <si>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</si>
  <si>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</si>
  <si>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</si>
  <si>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</si>
  <si>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</si>
  <si>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</si>
  <si>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</si>
  <si>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</si>
  <si>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</si>
  <si>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</si>
  <si>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</si>
  <si>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</si>
  <si>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</si>
  <si>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</si>
  <si>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</si>
  <si>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</si>
  <si>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</si>
  <si>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</si>
  <si>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</si>
  <si>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</si>
  <si>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</si>
  <si>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</si>
  <si>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</si>
  <si>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</si>
  <si>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</si>
  <si>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</si>
  <si>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</si>
  <si>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</si>
  <si>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</si>
  <si>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</si>
  <si>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</si>
  <si>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</si>
  <si>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</si>
  <si>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</si>
  <si>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</si>
  <si>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</si>
  <si>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</si>
  <si>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</si>
  <si>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</si>
  <si>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</si>
  <si>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</si>
  <si>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</si>
  <si>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</si>
  <si>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</si>
  <si>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</si>
  <si>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</si>
  <si>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</si>
  <si>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</si>
  <si>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</si>
  <si>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</si>
  <si>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</si>
  <si>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</si>
  <si>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</si>
  <si>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</si>
  <si>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</si>
  <si>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</si>
  <si>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</si>
  <si>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</si>
  <si>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</si>
  <si>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</si>
  <si>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</si>
  <si>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</si>
  <si>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</si>
  <si>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</si>
  <si>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</si>
  <si>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</si>
  <si>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</si>
  <si>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</si>
  <si>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</si>
  <si>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</si>
  <si>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</si>
  <si>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</si>
  <si>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</si>
  <si>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</si>
  <si>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</si>
  <si>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</si>
  <si>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</si>
  <si>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</si>
  <si>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</si>
  <si>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</si>
  <si>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</si>
  <si>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</si>
  <si>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</si>
  <si>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</si>
  <si>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</si>
  <si>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</si>
  <si>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</si>
  <si>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</si>
  <si>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</si>
  <si>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</si>
  <si>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</si>
  <si>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</si>
  <si>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</si>
  <si>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</si>
  <si>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</si>
  <si>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</si>
  <si>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</si>
  <si>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</si>
  <si>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</si>
  <si>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</si>
  <si>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</si>
  <si>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</si>
  <si>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</si>
  <si>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</si>
  <si>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</si>
  <si>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</si>
  <si>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</si>
  <si>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</si>
  <si>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</si>
  <si>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</si>
  <si>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</si>
  <si>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</si>
  <si>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</si>
  <si>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</si>
  <si>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</si>
  <si>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</si>
  <si>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</si>
  <si>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</si>
  <si>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</si>
  <si>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</si>
  <si>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</si>
  <si>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</si>
  <si>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</si>
  <si>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</si>
  <si>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</si>
  <si>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</si>
  <si>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</si>
  <si>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</si>
  <si>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</si>
  <si>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</si>
  <si>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</si>
  <si>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</si>
  <si>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</si>
  <si>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</si>
  <si>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</si>
  <si>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</si>
  <si>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</si>
  <si>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</si>
  <si>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</si>
  <si>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</si>
  <si>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</si>
  <si>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</si>
  <si>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</si>
  <si>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</si>
  <si>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</si>
  <si>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</si>
  <si>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</si>
  <si>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</si>
  <si>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</si>
  <si>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</si>
  <si>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</si>
  <si>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</si>
  <si>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</si>
  <si>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</si>
  <si>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</si>
  <si>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</si>
  <si>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</si>
  <si>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</si>
  <si>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</si>
  <si>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</si>
  <si>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</si>
  <si>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</si>
  <si>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</si>
  <si>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</si>
  <si>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</si>
  <si>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</si>
  <si>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</si>
  <si>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</si>
  <si>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</si>
  <si>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</si>
  <si>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</si>
  <si>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</si>
  <si>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</si>
  <si>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</si>
  <si>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</si>
  <si>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</si>
  <si>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</si>
  <si>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</si>
  <si>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</si>
  <si>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</si>
  <si>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</si>
  <si>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</si>
  <si>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</si>
  <si>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</si>
  <si>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</si>
  <si>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</si>
  <si>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</si>
  <si>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</si>
  <si>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</si>
  <si>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</si>
  <si>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</si>
  <si>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</si>
  <si>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</si>
  <si>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</si>
  <si>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</si>
  <si>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</si>
  <si>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</si>
  <si>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</si>
  <si>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</si>
  <si>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</si>
  <si>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</si>
  <si>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</si>
  <si>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</si>
  <si>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</si>
  <si>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</si>
  <si>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</si>
  <si>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</si>
  <si>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</si>
  <si>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</si>
  <si>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</si>
  <si>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</si>
  <si>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</si>
  <si>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</si>
  <si>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</si>
  <si>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</si>
  <si>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</si>
  <si>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</si>
  <si>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</si>
  <si>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</si>
  <si>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</si>
  <si>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</si>
  <si>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</si>
  <si>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</si>
  <si>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</si>
  <si>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</si>
  <si>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</si>
  <si>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</si>
  <si>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</si>
  <si>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</si>
  <si>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</si>
  <si>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</si>
  <si>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</si>
  <si>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</si>
  <si>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</si>
  <si>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</si>
  <si>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</si>
  <si>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</si>
  <si>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</si>
  <si>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</si>
  <si>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</si>
  <si>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</si>
  <si>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</si>
  <si>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</si>
  <si>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</si>
  <si>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</si>
  <si>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</si>
  <si>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</si>
  <si>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</si>
  <si>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</si>
  <si>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</si>
  <si>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</si>
  <si>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</si>
  <si>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</si>
  <si>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</si>
  <si>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</si>
  <si>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</si>
  <si>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</si>
  <si>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</si>
  <si>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</si>
  <si>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</si>
  <si>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</si>
  <si>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</si>
  <si>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</si>
  <si>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</si>
  <si>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</si>
  <si>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</si>
  <si>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</si>
  <si>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</si>
  <si>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</si>
  <si>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</si>
  <si>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</si>
  <si>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</si>
  <si>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</si>
  <si>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</si>
  <si>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</si>
  <si>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</si>
  <si>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</si>
  <si>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</si>
  <si>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</si>
  <si>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</si>
  <si>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</si>
  <si>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</si>
  <si>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</si>
  <si>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</si>
  <si>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</si>
  <si>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</si>
  <si>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</si>
  <si>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</si>
  <si>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</si>
  <si>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</si>
  <si>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</si>
  <si>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</si>
  <si>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</si>
  <si>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</si>
  <si>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</si>
  <si>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</si>
  <si>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</si>
  <si>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</si>
  <si>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</si>
  <si>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</si>
  <si>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</si>
  <si>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</si>
  <si>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</si>
  <si>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</si>
  <si>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</si>
  <si>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</si>
  <si>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</si>
  <si>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</si>
  <si>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</si>
  <si>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</si>
  <si>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</si>
  <si>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</si>
  <si>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</si>
  <si>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</si>
  <si>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</si>
  <si>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</si>
  <si>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</si>
  <si>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</si>
  <si>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</si>
  <si>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</si>
  <si>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</si>
  <si>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</si>
  <si>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</si>
  <si>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</si>
  <si>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</si>
  <si>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</si>
  <si>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</si>
  <si>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</si>
  <si>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</si>
  <si>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</si>
  <si>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</si>
  <si>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</si>
  <si>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</si>
  <si>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</si>
  <si>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</si>
  <si>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</si>
  <si>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</si>
  <si>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</si>
  <si>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</si>
  <si>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</si>
  <si>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</si>
  <si>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</si>
  <si>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</si>
  <si>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</si>
  <si>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</si>
  <si>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</si>
  <si>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</si>
  <si>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</si>
  <si>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</si>
  <si>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</si>
  <si>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</si>
  <si>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</si>
  <si>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</si>
  <si>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</si>
  <si>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</si>
  <si>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</si>
  <si>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</si>
  <si>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</si>
  <si>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</si>
  <si>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</si>
  <si>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</si>
  <si>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</si>
  <si>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</si>
  <si>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</si>
  <si>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</si>
  <si>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</si>
  <si>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</si>
  <si>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</si>
  <si>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</si>
  <si>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</si>
  <si>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</si>
  <si>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</si>
  <si>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</si>
  <si>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</si>
  <si>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</si>
  <si>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</si>
  <si>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</si>
  <si>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</si>
  <si>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</si>
  <si>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</si>
  <si>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</si>
  <si>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</si>
  <si>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</si>
  <si>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</si>
  <si>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</si>
  <si>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</si>
  <si>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</si>
  <si>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</si>
  <si>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</si>
  <si>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</si>
  <si>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</si>
  <si>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</si>
  <si>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</si>
  <si>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</si>
  <si>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</si>
  <si>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</si>
  <si>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</si>
  <si>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</si>
  <si>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</si>
  <si>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</si>
  <si>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</si>
  <si>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</si>
  <si>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</si>
  <si>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</si>
  <si>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</si>
  <si>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</si>
  <si>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</si>
  <si>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</si>
  <si>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</si>
  <si>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</si>
  <si>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</si>
  <si>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</si>
  <si>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</si>
  <si>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</si>
  <si>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</si>
  <si>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</si>
  <si>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</si>
  <si>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</si>
  <si>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</si>
  <si>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</si>
  <si>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</si>
  <si>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</si>
  <si>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</si>
  <si>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</si>
  <si>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</si>
  <si>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</si>
  <si>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</si>
  <si>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</si>
  <si>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</si>
  <si>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</si>
  <si>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</si>
  <si>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</si>
  <si>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</si>
  <si>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</si>
  <si>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</si>
  <si>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</si>
  <si>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</si>
  <si>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</si>
  <si>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</si>
  <si>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</si>
  <si>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</si>
  <si>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</si>
  <si>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</si>
  <si>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</si>
  <si>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</si>
  <si>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</si>
  <si>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</si>
  <si>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</si>
  <si>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</si>
  <si>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</si>
  <si>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</si>
  <si>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</si>
  <si>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</si>
  <si>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</si>
  <si>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</si>
  <si>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</si>
  <si>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</si>
  <si>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</si>
  <si>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</si>
  <si>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</si>
  <si>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</si>
  <si>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</si>
  <si>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</si>
  <si>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</si>
  <si>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</si>
  <si>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</si>
  <si>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</si>
  <si>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</si>
  <si>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</si>
  <si>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</si>
  <si>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</si>
  <si>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</si>
  <si>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</si>
  <si>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</si>
  <si>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</si>
  <si>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</si>
  <si>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</si>
  <si>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</si>
  <si>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</si>
  <si>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</si>
  <si>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</si>
  <si>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</si>
  <si>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</si>
  <si>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</si>
  <si>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</si>
  <si>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</si>
  <si>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</si>
  <si>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</si>
  <si>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</si>
  <si>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</si>
  <si>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</si>
  <si>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</si>
  <si>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</si>
  <si>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</si>
  <si>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</si>
  <si>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</si>
  <si>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</si>
  <si>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</si>
  <si>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</si>
  <si>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</si>
  <si>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</si>
  <si>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</si>
  <si>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</si>
  <si>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</si>
  <si>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</si>
  <si>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</si>
  <si>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</si>
  <si>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</si>
  <si>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</si>
  <si>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</si>
  <si>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</si>
  <si>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</si>
  <si>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</si>
  <si>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</si>
  <si>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</si>
  <si>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</si>
  <si>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</si>
  <si>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</si>
  <si>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</si>
  <si>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</si>
  <si>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</si>
  <si>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</si>
  <si>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</si>
  <si>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</si>
  <si>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</si>
  <si>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</si>
  <si>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</si>
  <si>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</si>
  <si>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</si>
  <si>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</si>
  <si>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</si>
  <si>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</si>
  <si>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</si>
  <si>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</si>
  <si>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</si>
  <si>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</si>
  <si>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</si>
  <si>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</si>
  <si>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</si>
  <si>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</si>
  <si>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</si>
  <si>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</si>
  <si>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</si>
  <si>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</si>
  <si>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</si>
  <si>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</si>
  <si>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</si>
  <si>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</si>
  <si>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</si>
  <si>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</si>
  <si>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</si>
  <si>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</si>
  <si>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</si>
  <si>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</si>
  <si>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</si>
  <si>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</si>
  <si>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</si>
  <si>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</si>
  <si>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</si>
  <si>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</si>
  <si>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</si>
  <si>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</si>
  <si>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</si>
  <si>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</si>
  <si>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</si>
  <si>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</si>
  <si>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</si>
  <si>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</si>
  <si>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</si>
  <si>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</si>
  <si>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</si>
  <si>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</si>
  <si>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</si>
  <si>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</si>
  <si>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</si>
  <si>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</si>
  <si>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</si>
  <si>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</si>
  <si>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</si>
  <si>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</si>
  <si>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</si>
  <si>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</si>
  <si>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</si>
  <si>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</si>
  <si>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</si>
  <si>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</si>
  <si>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</si>
  <si>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</si>
  <si>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</si>
  <si>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</si>
  <si>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</si>
  <si>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</si>
  <si>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</si>
  <si>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</si>
  <si>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</si>
  <si>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</si>
  <si>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</si>
  <si>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</si>
  <si>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</si>
  <si>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</si>
  <si>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</si>
  <si>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</si>
  <si>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</si>
  <si>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</si>
  <si>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</si>
  <si>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</si>
  <si>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</si>
  <si>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</si>
  <si>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</si>
  <si>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</si>
  <si>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</si>
  <si>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</si>
  <si>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</si>
  <si>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</si>
  <si>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</si>
  <si>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</si>
  <si>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</si>
  <si>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</si>
  <si>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</si>
  <si>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</si>
  <si>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</si>
  <si>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</si>
  <si>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</si>
  <si>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</si>
  <si>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</si>
  <si>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</si>
  <si>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</si>
  <si>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</si>
  <si>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</si>
  <si>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</si>
  <si>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</si>
  <si>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</si>
  <si>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</si>
  <si>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</si>
  <si>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</si>
  <si>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</si>
  <si>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</si>
  <si>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</si>
  <si>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</si>
  <si>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</si>
  <si>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</si>
  <si>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</si>
  <si>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</si>
  <si>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</si>
  <si>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</si>
  <si>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</si>
  <si>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</si>
  <si>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</si>
  <si>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</si>
  <si>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</si>
  <si>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</si>
  <si>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</si>
  <si>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</si>
  <si>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</si>
  <si>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</si>
  <si>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</si>
  <si>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</si>
  <si>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</si>
  <si>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</si>
  <si>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</si>
  <si>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</si>
  <si>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</si>
  <si>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</si>
  <si>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</si>
  <si>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</si>
  <si>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</si>
  <si>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</si>
  <si>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</si>
  <si>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</si>
  <si>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</si>
  <si>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</si>
  <si>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</si>
  <si>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</si>
  <si>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</si>
  <si>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</si>
  <si>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</si>
  <si>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</si>
  <si>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</si>
  <si>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</si>
  <si>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</si>
  <si>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</si>
  <si>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</si>
  <si>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</si>
  <si>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</si>
  <si>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</si>
  <si>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</si>
  <si>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</si>
  <si>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</si>
  <si>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</si>
  <si>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</si>
  <si>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</si>
  <si>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</si>
  <si>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</si>
  <si>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</si>
  <si>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</si>
  <si>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</si>
  <si>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</si>
  <si>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</si>
  <si>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</si>
  <si>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</si>
  <si>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</si>
  <si>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</si>
  <si>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</si>
  <si>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</si>
  <si>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</si>
  <si>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</si>
  <si>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</si>
  <si>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</si>
  <si>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</si>
  <si>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</si>
  <si>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</si>
  <si>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</si>
  <si>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</si>
  <si>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</si>
  <si>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</si>
  <si>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</si>
  <si>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</si>
  <si>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</si>
  <si>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</si>
  <si>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</si>
  <si>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</si>
  <si>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</si>
  <si>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</si>
  <si>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</si>
  <si>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</si>
  <si>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</si>
  <si>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</si>
  <si>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</si>
  <si>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</si>
  <si>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</si>
  <si>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</si>
  <si>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</si>
  <si>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</si>
  <si>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</si>
  <si>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</si>
  <si>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</si>
  <si>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</si>
  <si>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</si>
  <si>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</si>
  <si>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</si>
  <si>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</si>
  <si>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</si>
  <si>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</si>
  <si>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</si>
  <si>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</si>
  <si>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</si>
  <si>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</si>
  <si>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</si>
  <si>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</si>
  <si>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</si>
  <si>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</si>
  <si>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</si>
  <si>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</si>
  <si>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</si>
  <si>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</si>
  <si>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</si>
  <si>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</si>
  <si>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</si>
  <si>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</si>
  <si>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</si>
  <si>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</si>
  <si>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</si>
  <si>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</si>
  <si>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</si>
  <si>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</si>
  <si>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</si>
  <si>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</si>
  <si>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</si>
  <si>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</si>
  <si>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</si>
  <si>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</si>
  <si>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</si>
  <si>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</si>
  <si>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</si>
  <si>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</si>
  <si>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</si>
  <si>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</si>
  <si>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</si>
  <si>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</si>
  <si>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</si>
  <si>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</si>
  <si>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</si>
  <si>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</si>
  <si>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</si>
  <si>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</si>
  <si>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</si>
  <si>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</si>
  <si>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</si>
  <si>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</si>
  <si>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</si>
  <si>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</si>
  <si>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</si>
  <si>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</si>
  <si>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</si>
  <si>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</si>
  <si>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</si>
  <si>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</si>
  <si>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</si>
  <si>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</si>
  <si>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</si>
  <si>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</si>
  <si>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</si>
  <si>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</si>
  <si>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</si>
  <si>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</si>
  <si>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</si>
  <si>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</si>
  <si>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</si>
  <si>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</si>
  <si>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</si>
  <si>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</si>
  <si>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</si>
  <si>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</si>
  <si>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</si>
  <si>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</si>
  <si>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</si>
  <si>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</si>
  <si>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</si>
  <si>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</si>
  <si>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</si>
  <si>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</si>
  <si>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</si>
  <si>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</si>
  <si>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</si>
  <si>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</si>
  <si>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</si>
  <si>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</si>
  <si>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</si>
  <si>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</si>
  <si>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</si>
  <si>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</si>
  <si>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</si>
  <si>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</si>
  <si>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</si>
  <si>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</si>
  <si>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</si>
  <si>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</si>
  <si>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</si>
  <si>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</si>
  <si>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</si>
  <si>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</si>
  <si>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</si>
  <si>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</si>
  <si>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</si>
  <si>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</si>
  <si>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</si>
  <si>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</si>
  <si>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</si>
  <si>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</si>
  <si>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</si>
  <si>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</si>
  <si>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</si>
  <si>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</si>
  <si>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</si>
  <si>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</si>
  <si>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</si>
  <si>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</si>
  <si>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</si>
  <si>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</si>
  <si>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</si>
  <si>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</si>
  <si>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</si>
  <si>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</si>
  <si>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</si>
  <si>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</si>
  <si>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</si>
  <si>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</si>
  <si>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</si>
  <si>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</si>
  <si>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</si>
  <si>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</si>
  <si>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</si>
  <si>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</si>
  <si>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</si>
  <si>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</si>
  <si>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</si>
  <si>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</si>
  <si>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</si>
  <si>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</si>
  <si>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</si>
  <si>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</si>
  <si>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</si>
  <si>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</si>
  <si>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</si>
  <si>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</si>
  <si>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</si>
  <si>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</si>
  <si>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</si>
  <si>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</si>
  <si>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</si>
  <si>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</si>
  <si>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</si>
  <si>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</si>
  <si>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</si>
  <si>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</si>
  <si>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</si>
  <si>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</si>
  <si>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</si>
  <si>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</si>
  <si>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</si>
  <si>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</si>
  <si>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</si>
  <si>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</si>
  <si>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</si>
  <si>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</si>
  <si>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</si>
  <si>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</si>
  <si>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</si>
  <si>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</si>
  <si>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</si>
  <si>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</si>
  <si>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</si>
  <si>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</si>
  <si>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</si>
  <si>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</si>
  <si>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</si>
  <si>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</si>
  <si>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</si>
  <si>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</si>
  <si>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</si>
  <si>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</si>
  <si>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</si>
  <si>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</si>
  <si>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</si>
  <si>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</si>
  <si>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</si>
  <si>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</si>
  <si>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</si>
  <si>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</si>
  <si>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</si>
  <si>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</si>
  <si>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</si>
  <si>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</si>
  <si>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</si>
  <si>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</si>
  <si>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</si>
  <si>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</si>
  <si>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</si>
  <si>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</si>
  <si>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</si>
  <si>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</si>
  <si>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</si>
  <si>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</si>
  <si>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</si>
  <si>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</si>
  <si>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</si>
  <si>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</si>
  <si>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</si>
  <si>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</si>
  <si>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</si>
  <si>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</si>
  <si>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</si>
  <si>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</si>
  <si>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</si>
  <si>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</si>
  <si>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</si>
  <si>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</si>
  <si>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</si>
  <si>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</si>
  <si>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</si>
  <si>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</si>
  <si>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</si>
  <si>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</si>
  <si>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</si>
  <si>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</si>
  <si>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</si>
  <si>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</si>
  <si>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</si>
  <si>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</si>
  <si>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</si>
  <si>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</si>
  <si>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</si>
  <si>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</si>
  <si>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</si>
  <si>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</si>
  <si>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</si>
  <si>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</si>
  <si>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</si>
  <si>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</si>
  <si>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</si>
  <si>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</si>
  <si>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</si>
  <si>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</si>
  <si>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</si>
  <si>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</si>
  <si>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</si>
  <si>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</si>
  <si>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</si>
  <si>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</si>
  <si>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</si>
  <si>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</si>
  <si>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</si>
  <si>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</si>
  <si>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</si>
  <si>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</si>
  <si>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</si>
  <si>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</si>
  <si>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</si>
  <si>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</si>
  <si>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</si>
  <si>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</si>
  <si>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</si>
  <si>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</si>
  <si>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</si>
  <si>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</si>
  <si>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</si>
  <si>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</si>
  <si>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</si>
  <si>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</si>
  <si>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</si>
  <si>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</si>
  <si>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</si>
  <si>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</si>
  <si>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</si>
  <si>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</si>
  <si>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</si>
  <si>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</si>
  <si>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</si>
  <si>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</si>
  <si>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</si>
  <si>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</si>
  <si>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</si>
  <si>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</si>
  <si>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</si>
  <si>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</si>
  <si>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</si>
  <si>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</si>
  <si>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</si>
  <si>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</si>
  <si>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</si>
  <si>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</si>
  <si>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</si>
  <si>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</si>
  <si>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</si>
  <si>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</si>
  <si>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</si>
  <si>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</si>
  <si>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</si>
  <si>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</si>
  <si>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</si>
  <si>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</si>
  <si>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</si>
  <si>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</si>
  <si>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</si>
  <si>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</si>
  <si>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</si>
  <si>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</si>
  <si>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</si>
  <si>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</si>
  <si>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</si>
  <si>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</si>
  <si>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</si>
  <si>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</si>
  <si>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</si>
  <si>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</si>
  <si>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</si>
  <si>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</si>
  <si>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</si>
  <si>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</si>
  <si>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</si>
  <si>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</si>
  <si>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</si>
  <si>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</si>
  <si>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</si>
  <si>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</si>
  <si>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</si>
  <si>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</si>
  <si>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</si>
  <si>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</si>
  <si>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</si>
  <si>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</si>
  <si>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</si>
  <si>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</si>
  <si>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</si>
  <si>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</si>
  <si>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</si>
  <si>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</si>
  <si>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</si>
  <si>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</si>
  <si>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</si>
  <si>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</si>
  <si>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</si>
  <si>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</si>
  <si>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</si>
  <si>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</si>
  <si>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</si>
  <si>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</si>
  <si>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</si>
  <si>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</si>
  <si>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</si>
  <si>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</si>
  <si>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</si>
  <si>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</si>
  <si>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</si>
  <si>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</si>
  <si>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</si>
  <si>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</si>
  <si>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</si>
  <si>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</si>
  <si>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</si>
  <si>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</si>
  <si>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</si>
  <si>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</si>
  <si>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</si>
  <si>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</si>
  <si>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</si>
  <si>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</si>
  <si>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</si>
  <si>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</si>
  <si>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</si>
  <si>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</si>
  <si>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</si>
  <si>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</si>
  <si>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</si>
  <si>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</si>
  <si>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</si>
  <si>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</si>
  <si>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</si>
  <si>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</si>
  <si>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</si>
  <si>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</si>
  <si>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</si>
  <si>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</si>
  <si>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</si>
  <si>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</si>
  <si>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</si>
  <si>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</si>
  <si>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</si>
  <si>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</si>
  <si>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</si>
  <si>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</si>
  <si>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</si>
  <si>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</si>
  <si>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</si>
  <si>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</si>
  <si>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</si>
  <si>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</si>
  <si>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</si>
  <si>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</si>
  <si>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</si>
  <si>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</si>
  <si>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</si>
  <si>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</si>
  <si>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</si>
  <si>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</si>
  <si>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</si>
  <si>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</si>
  <si>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</si>
  <si>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</si>
  <si>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</si>
  <si>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</si>
  <si>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</si>
  <si>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</si>
  <si>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</si>
  <si>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</si>
  <si>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</si>
  <si>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</si>
  <si>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</si>
  <si>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</si>
  <si>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</si>
  <si>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</si>
  <si>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</si>
  <si>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</si>
  <si>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</si>
  <si>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</si>
  <si>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</si>
  <si>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</si>
  <si>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</si>
  <si>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</si>
  <si>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</si>
  <si>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</si>
  <si>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</si>
  <si>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</si>
  <si>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</si>
  <si>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</si>
  <si>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</si>
  <si>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</si>
  <si>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</si>
  <si>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</si>
  <si>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</si>
  <si>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</si>
  <si>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</si>
  <si>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</si>
  <si>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</si>
  <si>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</si>
  <si>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</si>
  <si>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</si>
  <si>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</si>
  <si>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</si>
  <si>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</si>
  <si>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</si>
  <si>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</si>
  <si>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</si>
  <si>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</si>
  <si>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</si>
  <si>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</si>
  <si>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</si>
  <si>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</si>
  <si>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</si>
  <si>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</si>
  <si>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</si>
  <si>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</si>
  <si>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</si>
  <si>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</si>
  <si>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</si>
  <si>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</si>
  <si>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</si>
  <si>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</si>
  <si>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</si>
  <si>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</si>
  <si>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</si>
  <si>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</si>
  <si>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</si>
  <si>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</si>
  <si>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</si>
  <si>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</si>
  <si>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</si>
  <si>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</si>
  <si>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</si>
  <si>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</si>
  <si>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</si>
  <si>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</si>
  <si>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</si>
  <si>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</si>
  <si>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</si>
  <si>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</si>
  <si>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</si>
  <si>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</si>
  <si>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</si>
  <si>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</si>
  <si>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</si>
  <si>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</si>
  <si>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</si>
  <si>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</si>
  <si>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</si>
  <si>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</si>
  <si>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</si>
  <si>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</si>
  <si>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</si>
  <si>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</si>
  <si>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</si>
  <si>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</si>
  <si>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</si>
  <si>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</si>
  <si>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</si>
  <si>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</si>
  <si>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</si>
  <si>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</si>
  <si>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</si>
  <si>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</si>
  <si>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</si>
  <si>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</si>
  <si>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</si>
  <si>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</si>
  <si>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</si>
  <si>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</si>
  <si>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</si>
  <si>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</si>
  <si>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</si>
  <si>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</si>
  <si>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</si>
  <si>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</si>
  <si>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</si>
  <si>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</si>
  <si>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</si>
  <si>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</si>
  <si>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</si>
  <si>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</si>
  <si>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</si>
  <si>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</si>
  <si>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</si>
  <si>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</si>
  <si>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</si>
  <si>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</si>
  <si>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</si>
  <si>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</si>
  <si>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</si>
  <si>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</si>
  <si>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</si>
  <si>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</si>
  <si>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</si>
  <si>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</si>
  <si>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</si>
  <si>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</si>
  <si>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</si>
  <si>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</si>
  <si>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</si>
  <si>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</si>
  <si>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</si>
  <si>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</si>
  <si>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</si>
  <si>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</si>
  <si>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</si>
  <si>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</si>
  <si>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</si>
  <si>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</si>
  <si>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</si>
  <si>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</si>
  <si>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</si>
  <si>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</si>
  <si>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</si>
  <si>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</si>
  <si>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</si>
  <si>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</si>
  <si>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</si>
  <si>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</si>
  <si>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</si>
  <si>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</si>
  <si>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</si>
  <si>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</si>
  <si>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</si>
  <si>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</si>
  <si>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</si>
  <si>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</si>
  <si>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</si>
  <si>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</si>
  <si>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</si>
  <si>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</si>
  <si>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</si>
  <si>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</si>
  <si>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</si>
  <si>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</si>
  <si>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</si>
  <si>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</si>
  <si>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</si>
  <si>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</si>
  <si>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</si>
  <si>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</si>
  <si>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</si>
  <si>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</si>
  <si>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</si>
  <si>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</si>
  <si>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</si>
  <si>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</si>
  <si>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</si>
  <si>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</si>
  <si>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</si>
  <si>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</si>
  <si>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</si>
  <si>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</si>
  <si>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</si>
  <si>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</si>
  <si>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</si>
  <si>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</si>
  <si>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</si>
  <si>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</si>
  <si>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</si>
  <si>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</si>
  <si>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</si>
  <si>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</si>
  <si>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</si>
  <si>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</si>
  <si>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</si>
  <si>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</si>
  <si>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</si>
  <si>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</si>
  <si>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</si>
  <si>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</si>
  <si>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</si>
  <si>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</si>
  <si>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</si>
  <si>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</si>
  <si>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</si>
  <si>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</si>
  <si>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</si>
  <si>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</si>
  <si>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</si>
  <si>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</si>
  <si>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</si>
  <si>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</si>
  <si>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</si>
  <si>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</si>
  <si>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</si>
  <si>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</si>
  <si>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</si>
  <si>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</si>
  <si>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</si>
  <si>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</si>
  <si>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</si>
  <si>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</si>
  <si>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</si>
  <si>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</si>
  <si>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</si>
  <si>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</si>
  <si>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</si>
  <si>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</si>
  <si>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</si>
  <si>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</si>
  <si>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</si>
  <si>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</si>
  <si>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</si>
  <si>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</si>
  <si>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</si>
  <si>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</si>
  <si>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</si>
  <si>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</si>
  <si>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</si>
  <si>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</si>
  <si>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</si>
  <si>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</si>
  <si>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</si>
  <si>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</si>
  <si>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</si>
  <si>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</si>
  <si>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</si>
  <si>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</si>
  <si>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</si>
  <si>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</si>
  <si>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</si>
  <si>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</si>
  <si>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</si>
  <si>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</si>
  <si>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</si>
  <si>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</si>
  <si>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</si>
  <si>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</si>
  <si>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</si>
  <si>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</si>
  <si>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</si>
  <si>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</si>
  <si>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</si>
  <si>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</si>
  <si>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</si>
  <si>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</si>
  <si>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</si>
  <si>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</si>
  <si>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</si>
  <si>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</si>
  <si>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</si>
  <si>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</si>
  <si>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</si>
  <si>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</si>
  <si>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</si>
  <si>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</si>
  <si>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</si>
  <si>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</si>
  <si>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</si>
  <si>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</si>
  <si>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</si>
  <si>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</si>
  <si>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</si>
  <si>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</si>
  <si>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</si>
  <si>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</si>
  <si>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</si>
  <si>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</si>
  <si>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</si>
  <si>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</si>
  <si>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</si>
  <si>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</si>
  <si>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</si>
  <si>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</si>
  <si>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</si>
  <si>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</si>
  <si>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</si>
  <si>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</si>
  <si>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</si>
  <si>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</si>
  <si>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</si>
  <si>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</si>
  <si>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</si>
  <si>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</si>
  <si>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</si>
  <si>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</si>
  <si>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</si>
  <si>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</si>
  <si>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</si>
  <si>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</si>
  <si>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</si>
  <si>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</si>
  <si>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</si>
  <si>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</si>
  <si>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</si>
  <si>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</si>
  <si>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</si>
  <si>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</si>
  <si>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</si>
  <si>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</si>
  <si>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</si>
  <si>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</si>
  <si>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</si>
  <si>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</si>
  <si>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</si>
  <si>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</si>
  <si>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</si>
  <si>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</si>
  <si>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</si>
  <si>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</si>
  <si>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</si>
  <si>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</si>
  <si>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</si>
  <si>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</si>
  <si>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</si>
  <si>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</si>
  <si>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</si>
  <si>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</si>
  <si>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</si>
  <si>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</si>
  <si>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</si>
  <si>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</si>
  <si>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</si>
  <si>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</si>
  <si>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</si>
  <si>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</si>
  <si>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</si>
  <si>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</si>
  <si>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</si>
  <si>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</si>
  <si>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</si>
  <si>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</si>
  <si>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</si>
  <si>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</si>
  <si>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</si>
  <si>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</si>
  <si>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</si>
  <si>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</si>
  <si>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</si>
  <si>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</si>
  <si>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</si>
  <si>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</si>
  <si>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</si>
  <si>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</si>
  <si>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</si>
  <si>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</si>
  <si>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</si>
  <si>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</si>
  <si>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</si>
  <si>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</si>
  <si>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</si>
  <si>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</si>
  <si>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</si>
  <si>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</si>
  <si>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</si>
  <si>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</si>
  <si>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</si>
  <si>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</si>
  <si>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</si>
  <si>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</si>
  <si>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</si>
  <si>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</si>
  <si>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</si>
  <si>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</si>
  <si>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</si>
  <si>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</si>
  <si>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</si>
  <si>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</si>
  <si>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</si>
  <si>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</si>
  <si>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</si>
  <si>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</si>
  <si>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</si>
  <si>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</si>
  <si>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</si>
  <si>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</si>
  <si>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</si>
  <si>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</si>
  <si>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</si>
  <si>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</si>
  <si>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</si>
  <si>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</si>
  <si>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</si>
  <si>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</si>
  <si>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</si>
  <si>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</si>
  <si>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</si>
  <si>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</si>
  <si>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</si>
  <si>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</si>
  <si>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</si>
  <si>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</si>
  <si>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</si>
  <si>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</si>
  <si>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</si>
  <si>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</si>
  <si>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</si>
  <si>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</si>
  <si>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</si>
  <si>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</si>
  <si>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</si>
  <si>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</si>
  <si>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</si>
  <si>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</si>
  <si>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</si>
  <si>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</si>
  <si>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</si>
  <si>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</si>
  <si>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</si>
  <si>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</si>
  <si>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</si>
  <si>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</si>
  <si>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</si>
  <si>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</si>
  <si>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</si>
  <si>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</si>
  <si>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</si>
  <si>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</si>
  <si>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</si>
  <si>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</si>
  <si>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</si>
  <si>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</si>
  <si>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</si>
  <si>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</si>
  <si>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</si>
  <si>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</si>
  <si>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</si>
  <si>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</si>
  <si>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</si>
  <si>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</si>
  <si>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</si>
  <si>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</si>
  <si>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</si>
  <si>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</si>
  <si>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</si>
  <si>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</si>
  <si>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</si>
  <si>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</si>
  <si>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</si>
  <si>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</si>
  <si>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</si>
  <si>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</si>
  <si>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</si>
  <si>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</si>
  <si>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</si>
  <si>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</si>
  <si>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</si>
  <si>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</si>
  <si>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</si>
  <si>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</si>
  <si>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</si>
  <si>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</si>
  <si>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</si>
  <si>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</si>
  <si>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</si>
  <si>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</si>
  <si>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</si>
  <si>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</si>
  <si>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</si>
  <si>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</si>
  <si>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</si>
  <si>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</si>
  <si>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</si>
  <si>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</si>
  <si>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</si>
  <si>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</si>
  <si>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</si>
  <si>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</si>
  <si>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</si>
  <si>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</si>
  <si>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</si>
  <si>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</si>
  <si>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</si>
  <si>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</si>
  <si>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</si>
  <si>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</si>
  <si>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</si>
  <si>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</si>
  <si>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</si>
  <si>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</si>
  <si>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</si>
  <si>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</si>
  <si>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</si>
  <si>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</si>
  <si>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</si>
  <si>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</si>
  <si>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</si>
  <si>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</si>
  <si>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</si>
  <si>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</si>
  <si>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</si>
  <si>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</si>
  <si>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</si>
  <si>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</si>
  <si>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</si>
  <si>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</si>
  <si>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</si>
  <si>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</si>
  <si>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</si>
  <si>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</si>
  <si>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</si>
  <si>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</si>
  <si>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</si>
  <si>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</si>
  <si>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</si>
  <si>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</si>
  <si>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</si>
  <si>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</si>
  <si>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</si>
  <si>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</si>
  <si>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</si>
  <si>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</si>
  <si>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</si>
  <si>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</si>
  <si>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</si>
  <si>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</si>
  <si>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</si>
  <si>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</si>
  <si>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</si>
  <si>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</si>
  <si>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</si>
  <si>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</si>
  <si>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</si>
  <si>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</si>
  <si>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</si>
  <si>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</si>
  <si>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</si>
  <si>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</si>
  <si>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</si>
  <si>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</si>
  <si>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</si>
  <si>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</si>
  <si>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</si>
  <si>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</si>
  <si>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</si>
  <si>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</si>
  <si>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</si>
  <si>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</si>
  <si>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</si>
  <si>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</si>
  <si>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</si>
  <si>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</si>
  <si>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</si>
  <si>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</si>
  <si>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</si>
  <si>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</si>
  <si>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</si>
  <si>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</si>
  <si>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</si>
  <si>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</si>
  <si>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</si>
  <si>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</si>
  <si>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</si>
  <si>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</si>
  <si>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</si>
  <si>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</si>
  <si>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</si>
  <si>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</si>
  <si>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</si>
  <si>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</si>
  <si>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</si>
  <si>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</si>
  <si>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</si>
  <si>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</si>
  <si>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</si>
  <si>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</si>
  <si>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</si>
  <si>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</si>
  <si>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</si>
  <si>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</si>
  <si>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</si>
  <si>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</si>
  <si>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</si>
  <si>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</si>
  <si>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</si>
  <si>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</si>
  <si>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</si>
  <si>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</si>
  <si>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</si>
  <si>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</si>
  <si>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</si>
  <si>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</si>
  <si>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</si>
  <si>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</si>
  <si>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</si>
  <si>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</si>
  <si>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</si>
  <si>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</si>
  <si>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</si>
  <si>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</si>
  <si>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</si>
  <si>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</si>
  <si>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</si>
  <si>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</si>
  <si>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</si>
  <si>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</si>
  <si>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</si>
  <si>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</si>
  <si>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</si>
  <si>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</si>
  <si>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</si>
  <si>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</si>
  <si>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</si>
  <si>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</si>
  <si>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</si>
  <si>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</si>
  <si>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</si>
  <si>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</si>
  <si>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</si>
  <si>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</si>
  <si>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</si>
  <si>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</si>
  <si>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</si>
  <si>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</si>
  <si>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</si>
  <si>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</si>
  <si>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</si>
  <si>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</si>
  <si>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</si>
  <si>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</si>
  <si>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</si>
  <si>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</si>
  <si>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</si>
  <si>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</si>
  <si>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</si>
  <si>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</si>
  <si>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</si>
  <si>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</si>
  <si>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</si>
  <si>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</si>
  <si>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</si>
  <si>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</si>
  <si>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</si>
  <si>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</si>
  <si>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</si>
  <si>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</si>
  <si>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</si>
  <si>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</si>
  <si>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</si>
  <si>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</si>
  <si>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</si>
  <si>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</si>
  <si>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</si>
  <si>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</si>
  <si>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</si>
  <si>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</si>
  <si>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</si>
  <si>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</si>
  <si>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</si>
  <si>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</si>
  <si>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</si>
  <si>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</si>
  <si>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</si>
  <si>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</si>
  <si>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</si>
  <si>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</si>
  <si>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</si>
  <si>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</si>
  <si>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</si>
  <si>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</si>
  <si>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</si>
  <si>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</si>
  <si>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</si>
  <si>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</si>
  <si>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</si>
  <si>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</si>
  <si>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</si>
  <si>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</si>
  <si>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</si>
  <si>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</si>
  <si>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</si>
  <si>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</si>
  <si>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</si>
  <si>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</si>
  <si>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</si>
  <si>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</si>
  <si>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</si>
  <si>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</si>
  <si>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</si>
  <si>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</si>
  <si>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</si>
  <si>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</si>
  <si>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</si>
  <si>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</si>
  <si>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</si>
  <si>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</si>
  <si>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</si>
  <si>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</si>
  <si>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</si>
  <si>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</si>
  <si>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</si>
  <si>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</si>
  <si>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</si>
  <si>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</si>
  <si>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</si>
  <si>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</si>
  <si>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</si>
  <si>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</si>
  <si>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</si>
  <si>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</si>
  <si>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</si>
  <si>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</si>
  <si>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</si>
  <si>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</si>
  <si>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</si>
  <si>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</si>
  <si>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</si>
  <si>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</si>
  <si>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</si>
  <si>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</si>
  <si>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</si>
  <si>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</si>
  <si>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</si>
  <si>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</si>
  <si>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</si>
  <si>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</si>
  <si>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</si>
  <si>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</si>
  <si>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</si>
  <si>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</si>
  <si>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</si>
  <si>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</si>
  <si>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</si>
  <si>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</si>
  <si>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</si>
  <si>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</si>
  <si>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</si>
  <si>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</si>
  <si>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</si>
  <si>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</si>
  <si>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</si>
  <si>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</si>
  <si>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</si>
  <si>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</si>
  <si>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</si>
  <si>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</si>
  <si>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</si>
  <si>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</si>
  <si>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</si>
  <si>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</si>
  <si>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</si>
  <si>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</si>
  <si>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</si>
  <si>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</si>
  <si>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</si>
  <si>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</si>
  <si>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</si>
  <si>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</si>
  <si>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</si>
  <si>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</si>
  <si>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</si>
  <si>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</si>
  <si>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</si>
  <si>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</si>
  <si>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</si>
  <si>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</si>
  <si>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</si>
  <si>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</si>
  <si>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</si>
  <si>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</si>
  <si>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</si>
  <si>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</si>
  <si>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</si>
  <si>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</si>
  <si>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</si>
  <si>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</si>
  <si>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</si>
  <si>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</si>
  <si>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</si>
  <si>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</si>
  <si>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</si>
  <si>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</si>
  <si>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</si>
  <si>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</si>
  <si>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</si>
  <si>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</si>
  <si>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</si>
  <si>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</si>
  <si>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</si>
  <si>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</si>
  <si>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</si>
  <si>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</si>
  <si>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</si>
  <si>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</si>
  <si>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</si>
  <si>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</si>
  <si>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</si>
  <si>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</si>
  <si>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</si>
  <si>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</si>
  <si>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</si>
  <si>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</si>
  <si>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</si>
  <si>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</si>
  <si>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</si>
  <si>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</si>
  <si>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</si>
  <si>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</si>
  <si>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</si>
  <si>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</si>
  <si>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</si>
  <si>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</si>
  <si>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</si>
  <si>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</si>
  <si>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</si>
  <si>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</si>
  <si>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</si>
  <si>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</si>
  <si>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</si>
  <si>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</si>
  <si>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</si>
  <si>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</si>
  <si>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</si>
  <si>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</si>
  <si>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</si>
  <si>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</si>
  <si>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</si>
  <si>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</si>
  <si>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</si>
  <si>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</si>
  <si>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</si>
  <si>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</si>
  <si>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</si>
  <si>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</si>
  <si>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</si>
  <si>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</si>
  <si>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</si>
  <si>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</si>
  <si>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</si>
  <si>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</si>
  <si>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</si>
  <si>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</si>
  <si>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</si>
  <si>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</si>
  <si>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</si>
  <si>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</si>
  <si>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</si>
  <si>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</si>
  <si>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</si>
  <si>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</si>
  <si>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</si>
  <si>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</si>
  <si>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</si>
  <si>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</si>
  <si>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</si>
  <si>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</si>
  <si>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</si>
  <si>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</si>
  <si>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</si>
  <si>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</si>
  <si>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</si>
  <si>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</si>
  <si>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</si>
  <si>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</si>
  <si>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</si>
  <si>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</si>
  <si>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</si>
  <si>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</si>
  <si>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</si>
  <si>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</si>
  <si>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</si>
  <si>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</si>
  <si>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</si>
  <si>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</si>
  <si>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</si>
  <si>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</si>
  <si>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</si>
  <si>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</si>
  <si>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</si>
  <si>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</si>
  <si>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</si>
  <si>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</si>
  <si>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</si>
  <si>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</si>
  <si>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</si>
  <si>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</si>
  <si>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</si>
  <si>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</si>
  <si>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</si>
  <si>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</si>
  <si>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</si>
  <si>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</si>
  <si>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</si>
  <si>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</si>
  <si>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</si>
  <si>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</si>
  <si>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</si>
  <si>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</si>
  <si>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</si>
  <si>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</si>
  <si>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</si>
  <si>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</si>
  <si>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</si>
  <si>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</si>
  <si>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</si>
  <si>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</si>
  <si>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</si>
  <si>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</si>
  <si>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</si>
  <si>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</si>
  <si>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</si>
  <si>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</si>
  <si>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</si>
  <si>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</si>
  <si>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</si>
  <si>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</si>
  <si>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</si>
  <si>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</si>
  <si>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</si>
  <si>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</si>
  <si>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</si>
  <si>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</si>
  <si>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</si>
  <si>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</si>
  <si>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</si>
  <si>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</si>
  <si>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</si>
  <si>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</si>
  <si>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</si>
  <si>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</si>
  <si>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</si>
  <si>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</si>
  <si>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</si>
  <si>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</si>
  <si>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</si>
  <si>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</si>
  <si>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</si>
  <si>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</si>
  <si>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</si>
  <si>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</si>
  <si>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</si>
  <si>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</si>
  <si>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</si>
  <si>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</si>
  <si>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</si>
  <si>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</si>
  <si>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</si>
  <si>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</si>
  <si>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</si>
  <si>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</si>
  <si>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</si>
  <si>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</si>
  <si>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</si>
  <si>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</si>
  <si>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</si>
  <si>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</si>
  <si>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</si>
  <si>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</si>
  <si>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</si>
  <si>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</si>
  <si>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</si>
  <si>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</si>
  <si>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</si>
  <si>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</si>
  <si>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</si>
  <si>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</si>
  <si>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</si>
  <si>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</si>
  <si>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</si>
  <si>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</si>
  <si>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</si>
  <si>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</si>
  <si>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</si>
  <si>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</si>
  <si>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</si>
  <si>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</si>
  <si>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</si>
  <si>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</si>
  <si>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</si>
  <si>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</si>
  <si>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</si>
  <si>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</si>
  <si>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</si>
  <si>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</si>
  <si>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</si>
  <si>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</si>
  <si>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</si>
  <si>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</si>
  <si>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</si>
  <si>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</si>
  <si>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</si>
  <si>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</si>
  <si>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</si>
  <si>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</si>
  <si>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</si>
  <si>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</si>
  <si>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</si>
  <si>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</si>
  <si>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</si>
  <si>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</si>
  <si>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</si>
  <si>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</si>
  <si>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</si>
  <si>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</si>
  <si>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</si>
  <si>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</si>
  <si>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</si>
  <si>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</si>
  <si>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</si>
  <si>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</si>
  <si>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</si>
  <si>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</si>
  <si>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</si>
  <si>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</si>
  <si>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</si>
  <si>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</si>
  <si>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</si>
  <si>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</si>
  <si>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</si>
  <si>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</si>
  <si>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</si>
  <si>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</si>
  <si>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</si>
  <si>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</si>
  <si>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</si>
  <si>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</si>
  <si>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</si>
  <si>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</si>
  <si>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</si>
  <si>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</si>
  <si>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</si>
  <si>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</si>
  <si>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</si>
  <si>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</si>
  <si>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</si>
  <si>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</si>
  <si>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</si>
  <si>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</si>
  <si>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</si>
  <si>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</si>
  <si>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</si>
  <si>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</si>
  <si>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</si>
  <si>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</si>
  <si>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</si>
  <si>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</si>
  <si>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</si>
  <si>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</si>
  <si>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</si>
  <si>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</si>
  <si>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</si>
  <si>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</si>
  <si>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</si>
  <si>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</si>
  <si>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</si>
  <si>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</si>
  <si>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</si>
  <si>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</si>
  <si>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</si>
  <si>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</si>
  <si>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</si>
  <si>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</si>
  <si>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</si>
  <si>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</si>
  <si>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</si>
  <si>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</si>
  <si>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</si>
  <si>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</si>
  <si>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</si>
  <si>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</si>
  <si>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</si>
  <si>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</si>
  <si>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</si>
  <si>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</si>
  <si>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</si>
  <si>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</si>
  <si>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</si>
  <si>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</si>
  <si>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</si>
  <si>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</si>
  <si>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</si>
  <si>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</si>
  <si>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</si>
  <si>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</si>
  <si>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</si>
  <si>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</si>
  <si>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</si>
  <si>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</si>
  <si>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</si>
  <si>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</si>
  <si>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</si>
  <si>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</si>
  <si>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</si>
  <si>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</si>
  <si>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</si>
  <si>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</si>
  <si>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</si>
  <si>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</si>
  <si>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</si>
  <si>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</si>
  <si>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</si>
  <si>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</si>
  <si>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</si>
  <si>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</si>
  <si>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</si>
  <si>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</si>
  <si>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</si>
  <si>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</si>
  <si>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</si>
  <si>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</si>
  <si>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</si>
  <si>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</si>
  <si>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</si>
  <si>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</si>
  <si>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</si>
  <si>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</si>
  <si>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</si>
  <si>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</si>
  <si>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</si>
  <si>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</si>
  <si>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</si>
  <si>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</si>
  <si>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</si>
  <si>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</si>
  <si>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</si>
  <si>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</si>
  <si>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</si>
  <si>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</si>
  <si>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</si>
  <si>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</si>
  <si>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</si>
  <si>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</si>
  <si>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</si>
  <si>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</si>
  <si>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</si>
  <si>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</si>
  <si>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</si>
  <si>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</si>
  <si>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</si>
  <si>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</si>
  <si>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</si>
  <si>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</si>
  <si>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</si>
  <si>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</si>
  <si>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</si>
  <si>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</si>
  <si>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</si>
  <si>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</si>
  <si>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</si>
  <si>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</si>
  <si>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</si>
  <si>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</si>
  <si>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</si>
  <si>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</si>
  <si>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</si>
  <si>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</si>
  <si>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</si>
  <si>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</si>
  <si>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</si>
  <si>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</si>
  <si>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</si>
  <si>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</si>
  <si>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</si>
  <si>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</si>
  <si>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</si>
  <si>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</si>
  <si>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</si>
  <si>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</si>
  <si>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</si>
  <si>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</si>
  <si>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</si>
  <si>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</si>
  <si>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</si>
  <si>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</si>
  <si>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</si>
  <si>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</si>
  <si>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</si>
  <si>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</si>
  <si>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</si>
  <si>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</si>
  <si>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</si>
  <si>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</si>
  <si>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</si>
  <si>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</si>
  <si>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</si>
  <si>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</si>
  <si>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</si>
  <si>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</si>
  <si>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</si>
  <si>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</si>
  <si>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</si>
  <si>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</si>
  <si>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</si>
  <si>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</si>
  <si>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</si>
  <si>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</si>
  <si>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</si>
  <si>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</si>
  <si>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</si>
  <si>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</si>
  <si>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</si>
  <si>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</si>
  <si>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</si>
  <si>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</si>
  <si>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</si>
  <si>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</si>
  <si>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</si>
  <si>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</si>
  <si>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</si>
  <si>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</si>
  <si>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</si>
  <si>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</si>
  <si>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</si>
  <si>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</si>
  <si>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</si>
  <si>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</si>
  <si>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</si>
  <si>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</si>
  <si>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</si>
  <si>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</si>
  <si>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</si>
  <si>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</si>
  <si>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</si>
  <si>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</si>
  <si>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</si>
  <si>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</si>
  <si>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</si>
  <si>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</si>
  <si>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</si>
  <si>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</si>
  <si>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</si>
  <si>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</si>
  <si>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</si>
  <si>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</si>
  <si>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</si>
  <si>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</si>
  <si>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</si>
  <si>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</si>
  <si>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</si>
  <si>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</si>
  <si>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</si>
  <si>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</si>
  <si>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</si>
  <si>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</si>
  <si>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</si>
  <si>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</si>
  <si>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</si>
  <si>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</si>
  <si>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</si>
  <si>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</si>
  <si>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</si>
  <si>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</si>
  <si>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</si>
  <si>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</si>
  <si>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</si>
  <si>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</si>
  <si>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</si>
  <si>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</si>
  <si>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</si>
  <si>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</si>
  <si>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</si>
  <si>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</si>
  <si>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</si>
  <si>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</si>
  <si>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</si>
  <si>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</si>
  <si>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</si>
  <si>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</si>
  <si>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</si>
  <si>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</si>
  <si>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</si>
  <si>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</si>
  <si>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</si>
  <si>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</si>
  <si>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</si>
  <si>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</si>
  <si>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</si>
  <si>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</si>
  <si>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</si>
  <si>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</si>
  <si>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</si>
  <si>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</si>
  <si>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</si>
  <si>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</si>
  <si>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</si>
  <si>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</si>
  <si>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</si>
  <si>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</si>
  <si>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</si>
  <si>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</si>
  <si>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</si>
  <si>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</si>
  <si>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</si>
  <si>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</si>
  <si>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</si>
  <si>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</si>
  <si>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</si>
  <si>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</si>
  <si>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</si>
  <si>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</si>
  <si>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</si>
  <si>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</si>
  <si>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</si>
  <si>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</si>
  <si>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</si>
  <si>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</si>
  <si>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</si>
  <si>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</si>
  <si>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</si>
  <si>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</si>
  <si>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</si>
  <si>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</si>
  <si>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</si>
  <si>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</si>
  <si>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</si>
  <si>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</si>
  <si>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</si>
  <si>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</si>
  <si>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</si>
  <si>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</si>
  <si>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</si>
  <si>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</si>
  <si>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</si>
  <si>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</si>
  <si>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</si>
  <si>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</si>
  <si>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</si>
  <si>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</si>
  <si>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</si>
  <si>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</si>
  <si>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</si>
  <si>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</si>
  <si>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</si>
  <si>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</si>
  <si>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</si>
  <si>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</si>
  <si>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</si>
  <si>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</si>
  <si>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</si>
  <si>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</si>
  <si>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</si>
  <si>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</si>
  <si>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</si>
  <si>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</si>
  <si>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</si>
  <si>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</si>
  <si>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</si>
  <si>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</si>
  <si>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</si>
  <si>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</si>
  <si>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</si>
  <si>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</si>
  <si>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</si>
  <si>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</si>
  <si>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</si>
  <si>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</si>
  <si>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</si>
  <si>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</si>
  <si>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</si>
  <si>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</si>
  <si>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</si>
  <si>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</si>
  <si>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</si>
  <si>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</si>
  <si>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</si>
  <si>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</si>
  <si>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</si>
  <si>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</si>
  <si>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</si>
  <si>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</si>
  <si>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</si>
  <si>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</si>
  <si>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</si>
  <si>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</si>
  <si>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</si>
  <si>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</si>
  <si>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</si>
  <si>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</si>
  <si>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</si>
  <si>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</si>
  <si>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</si>
  <si>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</si>
  <si>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</si>
  <si>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</si>
  <si>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</si>
  <si>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</si>
  <si>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</si>
  <si>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</si>
  <si>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</si>
  <si>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</si>
  <si>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</si>
  <si>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</si>
  <si>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</si>
  <si>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</si>
  <si>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</si>
  <si>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</si>
  <si>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</si>
  <si>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</si>
  <si>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</si>
  <si>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</si>
  <si>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</si>
  <si>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</si>
  <si>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</si>
  <si>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</si>
  <si>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</si>
  <si>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</si>
  <si>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</si>
  <si>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</si>
  <si>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</si>
  <si>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</si>
  <si>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</si>
  <si>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</si>
  <si>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</si>
  <si>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</si>
  <si>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</si>
  <si>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</si>
  <si>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</si>
  <si>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</si>
  <si>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</si>
  <si>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</si>
  <si>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</si>
  <si>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</si>
  <si>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</si>
  <si>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</si>
  <si>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</si>
  <si>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</si>
  <si>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</si>
  <si>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</si>
  <si>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</si>
  <si>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</si>
  <si>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</si>
  <si>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</si>
  <si>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</si>
  <si>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</si>
  <si>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</si>
  <si>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</si>
  <si>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</si>
  <si>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</si>
  <si>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</si>
  <si>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</si>
  <si>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</si>
  <si>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</si>
  <si>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</si>
  <si>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</si>
  <si>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</si>
  <si>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</si>
  <si>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</si>
  <si>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</si>
  <si>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</si>
  <si>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</si>
  <si>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</si>
  <si>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</si>
  <si>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</si>
  <si>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</si>
  <si>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</si>
  <si>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</si>
  <si>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</si>
  <si>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</si>
  <si>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</si>
  <si>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</si>
  <si>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</si>
  <si>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</si>
  <si>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</si>
  <si>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</si>
  <si>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</si>
  <si>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</si>
  <si>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</si>
  <si>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</si>
  <si>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</si>
  <si>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</si>
  <si>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</si>
  <si>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</si>
  <si>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</si>
  <si>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</si>
  <si>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</si>
  <si>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</si>
  <si>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</si>
  <si>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</si>
  <si>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</si>
  <si>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</si>
  <si>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</si>
  <si>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</si>
  <si>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</si>
  <si>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</si>
  <si>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</si>
  <si>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</si>
  <si>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</si>
  <si>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</si>
  <si>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</si>
  <si>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</si>
  <si>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</si>
  <si>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</si>
  <si>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</si>
  <si>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</si>
  <si>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</si>
  <si>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</si>
  <si>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</si>
  <si>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</si>
  <si>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</si>
  <si>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</si>
  <si>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</si>
  <si>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</si>
  <si>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</si>
  <si>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</si>
  <si>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</si>
  <si>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</si>
  <si>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</si>
  <si>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</si>
  <si>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</si>
  <si>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</si>
  <si>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</si>
  <si>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</si>
  <si>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</si>
  <si>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</si>
  <si>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</si>
  <si>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</si>
  <si>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</si>
  <si>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</si>
  <si>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</si>
  <si>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</si>
  <si>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</si>
  <si>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</si>
  <si>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</si>
  <si>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</si>
  <si>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</si>
  <si>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</si>
  <si>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</si>
  <si>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</si>
  <si>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</si>
  <si>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</si>
  <si>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</si>
  <si>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</si>
  <si>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</si>
  <si>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</si>
  <si>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</si>
  <si>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</si>
  <si>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</si>
  <si>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</si>
  <si>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</si>
  <si>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</si>
  <si>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</si>
  <si>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</si>
  <si>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</si>
  <si>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</si>
  <si>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</si>
  <si>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</si>
  <si>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</si>
  <si>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</si>
  <si>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</si>
  <si>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</si>
  <si>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</si>
  <si>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</si>
  <si>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</si>
  <si>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</si>
  <si>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</si>
  <si>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</si>
  <si>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</si>
  <si>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</si>
  <si>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</si>
  <si>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</si>
  <si>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</si>
  <si>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</si>
  <si>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</si>
  <si>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</si>
  <si>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</si>
  <si>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</si>
  <si>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</si>
  <si>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</si>
  <si>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</si>
  <si>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</si>
  <si>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</si>
  <si>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</si>
  <si>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</si>
  <si>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</si>
  <si>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</si>
  <si>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</si>
  <si>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</si>
  <si>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</si>
  <si>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</si>
  <si>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</si>
  <si>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</si>
  <si>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</si>
  <si>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</si>
  <si>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</si>
  <si>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</si>
  <si>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</si>
  <si>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</si>
  <si>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</si>
  <si>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</si>
  <si>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</si>
  <si>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</si>
  <si>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</si>
  <si>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</si>
  <si>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</si>
  <si>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</si>
  <si>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</si>
  <si>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</si>
  <si>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</si>
  <si>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</si>
  <si>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</si>
  <si>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</si>
  <si>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</si>
  <si>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</si>
  <si>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</si>
  <si>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</si>
  <si>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</si>
  <si>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</si>
  <si>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</si>
  <si>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</si>
  <si>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</si>
  <si>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</si>
  <si>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</si>
  <si>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</si>
  <si>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</si>
  <si>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</si>
  <si>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</si>
  <si>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</si>
  <si>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</si>
  <si>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</si>
  <si>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</si>
  <si>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</si>
  <si>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</si>
  <si>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</si>
  <si>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</si>
  <si>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</si>
  <si>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</si>
  <si>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</si>
  <si>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</si>
  <si>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</si>
  <si>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</si>
  <si>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</si>
  <si>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</si>
  <si>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</si>
  <si>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</si>
  <si>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</si>
  <si>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</si>
  <si>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</si>
  <si>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</si>
  <si>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</si>
  <si>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</si>
  <si>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</si>
  <si>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</si>
  <si>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</si>
  <si>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</si>
  <si>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</si>
  <si>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</si>
  <si>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</si>
  <si>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</si>
  <si>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</si>
  <si>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</si>
  <si>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</si>
  <si>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</si>
  <si>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</si>
  <si>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</si>
  <si>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</si>
  <si>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</si>
  <si>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</si>
  <si>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</si>
  <si>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</si>
  <si>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</si>
  <si>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</si>
  <si>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</si>
  <si>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</si>
  <si>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</si>
  <si>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</si>
  <si>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</si>
  <si>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</si>
  <si>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</si>
  <si>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</si>
  <si>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</si>
  <si>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</si>
  <si>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</si>
  <si>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</si>
  <si>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</si>
  <si>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</si>
  <si>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</si>
  <si>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</si>
  <si>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</si>
  <si>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</si>
  <si>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</si>
  <si>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</si>
  <si>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</si>
  <si>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</si>
  <si>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</si>
  <si>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</si>
  <si>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</si>
  <si>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</si>
  <si>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</si>
  <si>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</si>
  <si>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</si>
  <si>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</si>
  <si>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</si>
  <si>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</si>
  <si>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</si>
  <si>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</si>
  <si>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</si>
  <si>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</si>
  <si>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</si>
  <si>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</si>
  <si>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</si>
  <si>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</si>
  <si>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</si>
  <si>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</si>
  <si>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</si>
  <si>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</si>
  <si>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</si>
  <si>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</si>
  <si>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</si>
  <si>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</si>
  <si>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</si>
  <si>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</si>
  <si>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</si>
  <si>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</si>
  <si>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</si>
  <si>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</si>
  <si>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</si>
  <si>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</si>
  <si>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</si>
  <si>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</si>
  <si>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</si>
  <si>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</si>
  <si>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</si>
  <si>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</si>
  <si>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</si>
  <si>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</si>
  <si>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</si>
  <si>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</si>
  <si>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</si>
  <si>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</si>
  <si>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</si>
  <si>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</si>
  <si>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</si>
  <si>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</si>
  <si>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</si>
  <si>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</si>
  <si>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</si>
  <si>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</si>
  <si>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</si>
  <si>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</si>
  <si>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</si>
  <si>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</si>
  <si>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</si>
  <si>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</si>
  <si>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</si>
  <si>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</si>
  <si>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</si>
  <si>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</si>
  <si>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</si>
  <si>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</si>
  <si>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</si>
  <si>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</si>
  <si>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</si>
  <si>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</si>
  <si>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</si>
  <si>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</si>
  <si>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</si>
  <si>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</si>
  <si>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</si>
  <si>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</si>
  <si>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</si>
  <si>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</si>
  <si>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</si>
  <si>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</si>
  <si>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</si>
  <si>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</si>
  <si>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</si>
  <si>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</si>
  <si>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</si>
  <si>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</si>
  <si>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</si>
  <si>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</si>
  <si>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</si>
  <si>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</si>
  <si>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</si>
  <si>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</si>
  <si>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</si>
  <si>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</si>
  <si>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</si>
  <si>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</si>
  <si>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</si>
  <si>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</si>
  <si>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</si>
  <si>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</si>
  <si>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</si>
  <si>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</si>
  <si>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</si>
  <si>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</si>
  <si>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</si>
  <si>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</si>
  <si>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</si>
  <si>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</si>
  <si>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</si>
  <si>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</si>
  <si>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</si>
  <si>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</si>
  <si>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</si>
  <si>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</si>
  <si>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</si>
  <si>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</si>
  <si>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</si>
  <si>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</si>
  <si>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</si>
  <si>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</si>
  <si>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</si>
  <si>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</si>
  <si>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</si>
  <si>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</si>
  <si>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</si>
  <si>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</si>
  <si>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</si>
  <si>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</si>
  <si>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</si>
  <si>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</si>
  <si>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</si>
  <si>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</si>
  <si>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</si>
  <si>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</si>
  <si>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</si>
  <si>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</si>
  <si>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</si>
  <si>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</si>
  <si>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</si>
  <si>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</si>
  <si>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</si>
  <si>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</si>
  <si>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</si>
  <si>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</si>
  <si>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</si>
  <si>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</si>
  <si>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</si>
  <si>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</si>
  <si>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</si>
  <si>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</si>
  <si>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</si>
  <si>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</si>
  <si>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</si>
  <si>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</si>
  <si>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</si>
  <si>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</si>
  <si>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</si>
  <si>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</si>
  <si>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</si>
  <si>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</si>
  <si>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</si>
  <si>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</si>
  <si>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</si>
  <si>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</si>
  <si>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</si>
  <si>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</si>
  <si>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</si>
  <si>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</si>
  <si>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</si>
  <si>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</si>
  <si>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</si>
  <si>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</si>
  <si>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</si>
  <si>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</si>
  <si>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</si>
  <si>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</si>
  <si>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</si>
  <si>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</si>
  <si>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</si>
  <si>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</si>
  <si>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</si>
  <si>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</si>
  <si>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</si>
  <si>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</si>
  <si>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</si>
  <si>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</si>
  <si>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</si>
  <si>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</si>
  <si>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</si>
  <si>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</si>
  <si>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</si>
  <si>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</si>
  <si>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</si>
  <si>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</si>
  <si>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</si>
  <si>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</si>
  <si>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</si>
  <si>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</si>
  <si>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</si>
  <si>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</si>
  <si>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</si>
  <si>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</si>
  <si>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</si>
  <si>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</si>
  <si>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</si>
  <si>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</si>
  <si>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</si>
  <si>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</si>
  <si>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</si>
  <si>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</si>
  <si>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</si>
  <si>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</si>
  <si>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</si>
  <si>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</si>
  <si>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</si>
  <si>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</si>
  <si>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</si>
  <si>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</si>
  <si>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</si>
  <si>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</si>
  <si>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</si>
  <si>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</si>
  <si>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</si>
  <si>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</si>
  <si>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</si>
  <si>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</si>
  <si>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</si>
  <si>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</si>
  <si>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</si>
  <si>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</si>
  <si>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</si>
  <si>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</si>
  <si>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</si>
  <si>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</si>
  <si>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</si>
  <si>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</si>
  <si>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</si>
  <si>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</si>
  <si>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</si>
  <si>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</si>
  <si>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</si>
  <si>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</si>
  <si>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</si>
  <si>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</si>
  <si>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</si>
  <si>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</si>
  <si>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</si>
  <si>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</si>
  <si>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</si>
  <si>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</si>
  <si>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</si>
  <si>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</si>
  <si>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</si>
  <si>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</si>
  <si>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</si>
  <si>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</si>
  <si>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</si>
  <si>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</si>
  <si>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</si>
  <si>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</si>
  <si>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</si>
  <si>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</si>
  <si>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</si>
  <si>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</si>
  <si>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</si>
  <si>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</si>
  <si>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</si>
  <si>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</si>
  <si>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</si>
  <si>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</si>
  <si>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</si>
  <si>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</si>
  <si>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</si>
  <si>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</si>
  <si>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</si>
  <si>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</si>
  <si>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</si>
  <si>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</si>
  <si>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</si>
  <si>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</si>
  <si>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</si>
  <si>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</si>
  <si>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</si>
  <si>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</si>
  <si>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</si>
  <si>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</si>
  <si>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</si>
  <si>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</si>
  <si>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</si>
  <si>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</si>
  <si>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</si>
  <si>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</si>
  <si>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</si>
  <si>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</si>
  <si>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</si>
  <si>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</si>
  <si>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</si>
  <si>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</si>
  <si>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</si>
  <si>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</si>
  <si>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</si>
  <si>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</si>
  <si>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</si>
  <si>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</si>
  <si>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</si>
  <si>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</si>
  <si>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</si>
  <si>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</si>
  <si>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</si>
  <si>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</si>
  <si>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</si>
  <si>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</si>
  <si>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</si>
  <si>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</si>
  <si>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</si>
  <si>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</si>
  <si>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</si>
  <si>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</si>
  <si>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</si>
  <si>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</si>
  <si>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</si>
  <si>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</si>
  <si>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</si>
  <si>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</si>
  <si>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</si>
  <si>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</si>
  <si>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</si>
  <si>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</si>
  <si>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</si>
  <si>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</si>
  <si>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</si>
  <si>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</si>
  <si>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</si>
  <si>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</si>
  <si>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</si>
  <si>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</si>
  <si>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</si>
  <si>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</si>
  <si>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</si>
  <si>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</si>
  <si>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</si>
  <si>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</si>
  <si>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</si>
  <si>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</si>
  <si>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</si>
  <si>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</si>
  <si>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</si>
  <si>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</si>
  <si>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</si>
  <si>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</si>
  <si>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</si>
  <si>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</si>
  <si>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</si>
  <si>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</si>
  <si>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</si>
  <si>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</si>
  <si>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</si>
  <si>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</si>
  <si>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</si>
  <si>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</si>
  <si>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</si>
  <si>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</si>
  <si>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</si>
  <si>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</si>
  <si>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</si>
  <si>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</si>
  <si>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</si>
  <si>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</si>
  <si>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</si>
  <si>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</si>
  <si>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</si>
  <si>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</si>
  <si>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</si>
  <si>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</si>
  <si>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</si>
  <si>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</si>
  <si>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</si>
  <si>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</si>
  <si>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</si>
  <si>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</si>
  <si>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</si>
  <si>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</si>
  <si>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</si>
  <si>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</si>
  <si>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</si>
  <si>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</si>
  <si>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</si>
  <si>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</si>
  <si>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</si>
  <si>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</si>
  <si>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</si>
  <si>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</si>
  <si>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</si>
  <si>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</si>
  <si>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</si>
  <si>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</si>
  <si>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</si>
  <si>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</si>
  <si>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</si>
  <si>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</si>
  <si>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</si>
  <si>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</si>
  <si>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</si>
  <si>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</si>
  <si>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</si>
  <si>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</si>
  <si>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</si>
  <si>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</si>
  <si>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</si>
  <si>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</si>
  <si>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</si>
  <si>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</si>
  <si>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</si>
  <si>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</si>
  <si>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</si>
  <si>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</si>
  <si>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</si>
  <si>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</si>
  <si>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</si>
  <si>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</si>
  <si>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</si>
  <si>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</si>
  <si>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</si>
  <si>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</si>
  <si>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</si>
  <si>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</si>
  <si>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</si>
  <si>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</si>
  <si>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</si>
  <si>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</si>
  <si>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</si>
  <si>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</si>
  <si>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</si>
  <si>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</si>
  <si>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</si>
  <si>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</si>
  <si>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</si>
  <si>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</si>
  <si>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</si>
  <si>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</si>
  <si>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</si>
  <si>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</si>
  <si>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</si>
  <si>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</si>
  <si>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</si>
  <si>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</si>
  <si>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</si>
  <si>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</si>
  <si>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</si>
  <si>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</si>
  <si>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</si>
  <si>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</si>
  <si>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</si>
  <si>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</si>
  <si>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</si>
  <si>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</si>
  <si>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</si>
  <si>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</si>
  <si>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</si>
  <si>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</si>
  <si>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</si>
  <si>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</si>
  <si>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</si>
  <si>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</si>
  <si>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</si>
  <si>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</si>
  <si>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</si>
  <si>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</si>
  <si>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</si>
  <si>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</si>
  <si>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</si>
  <si>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</si>
  <si>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</si>
  <si>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</si>
  <si>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</si>
  <si>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</si>
  <si>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</si>
  <si>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</si>
  <si>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</si>
  <si>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</si>
  <si>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</si>
  <si>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</si>
  <si>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</si>
  <si>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</si>
  <si>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</si>
  <si>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</si>
  <si>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</si>
  <si>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</si>
  <si>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</si>
  <si>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</si>
  <si>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</si>
  <si>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</si>
  <si>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</si>
  <si>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</si>
  <si>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</si>
  <si>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</si>
  <si>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</si>
  <si>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</si>
  <si>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</si>
  <si>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</si>
  <si>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</si>
  <si>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</si>
  <si>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</si>
  <si>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</si>
  <si>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</si>
  <si>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</si>
  <si>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</si>
  <si>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</si>
  <si>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</si>
  <si>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</si>
  <si>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</si>
  <si>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</si>
  <si>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</si>
  <si>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</si>
  <si>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</si>
  <si>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</si>
  <si>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</si>
  <si>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</si>
  <si>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</si>
  <si>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</si>
  <si>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</si>
  <si>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</si>
  <si>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</si>
  <si>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</si>
  <si>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</si>
  <si>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</si>
  <si>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</si>
  <si>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</si>
  <si>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</si>
  <si>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</si>
  <si>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</si>
  <si>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</si>
  <si>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</si>
  <si>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</si>
  <si>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</si>
  <si>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</si>
  <si>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</si>
  <si>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</si>
  <si>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</si>
  <si>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</si>
  <si>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</si>
  <si>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</si>
  <si>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</si>
  <si>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</si>
  <si>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</si>
  <si>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</si>
  <si>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</si>
  <si>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</si>
  <si>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</si>
  <si>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</si>
  <si>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</si>
  <si>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</si>
  <si>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</si>
  <si>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</si>
  <si>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</si>
  <si>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</si>
  <si>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</si>
  <si>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</si>
  <si>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</si>
  <si>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</si>
  <si>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</si>
  <si>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</si>
  <si>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</si>
  <si>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</si>
  <si>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</si>
  <si>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</si>
  <si>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</si>
  <si>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</si>
  <si>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</si>
  <si>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</si>
  <si>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</si>
  <si>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</si>
  <si>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</si>
  <si>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</si>
  <si>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</si>
  <si>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</si>
  <si>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</si>
  <si>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</si>
  <si>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</si>
  <si>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</si>
  <si>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</si>
  <si>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</si>
  <si>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</si>
  <si>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</si>
  <si>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</si>
  <si>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</si>
  <si>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</si>
  <si>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</si>
  <si>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</si>
  <si>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</si>
  <si>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</si>
  <si>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</si>
  <si>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</si>
  <si>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</si>
  <si>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</si>
  <si>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</si>
  <si>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</si>
  <si>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</si>
  <si>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</si>
  <si>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</si>
  <si>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</si>
  <si>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</si>
  <si>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</si>
  <si>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</si>
  <si>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</si>
  <si>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</si>
  <si>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</si>
  <si>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</si>
  <si>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</si>
  <si>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</si>
  <si>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</si>
  <si>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</si>
  <si>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</si>
  <si>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</si>
  <si>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</si>
  <si>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</si>
  <si>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</si>
  <si>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</si>
  <si>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</si>
  <si>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</si>
  <si>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</si>
  <si>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</si>
  <si>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</si>
  <si>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</si>
  <si>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</si>
  <si>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</si>
  <si>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</si>
  <si>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</si>
  <si>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</si>
  <si>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</si>
  <si>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</si>
  <si>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</si>
  <si>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</si>
  <si>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</si>
  <si>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</si>
  <si>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</si>
  <si>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</si>
  <si>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</si>
  <si>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</si>
  <si>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</si>
  <si>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</si>
  <si>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</si>
  <si>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</si>
  <si>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</si>
  <si>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</si>
  <si>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</si>
  <si>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</si>
  <si>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</si>
  <si>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</si>
  <si>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</si>
  <si>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</si>
  <si>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</si>
  <si>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</si>
  <si>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</si>
  <si>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</si>
  <si>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</si>
  <si>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</si>
  <si>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</si>
  <si>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</si>
  <si>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</si>
  <si>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</si>
  <si>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</si>
  <si>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</si>
  <si>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</si>
  <si>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</si>
  <si>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</si>
  <si>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</si>
  <si>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</si>
  <si>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</si>
  <si>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</si>
  <si>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</si>
  <si>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</si>
  <si>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</si>
  <si>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</si>
  <si>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</si>
  <si>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</si>
  <si>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</si>
  <si>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</si>
  <si>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</si>
  <si>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</si>
  <si>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</si>
  <si>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</si>
  <si>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</si>
  <si>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</si>
  <si>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</si>
  <si>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</si>
  <si>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</si>
  <si>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</si>
  <si>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</si>
  <si>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</si>
  <si>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</si>
  <si>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</si>
  <si>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</si>
  <si>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</si>
  <si>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</si>
  <si>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</si>
  <si>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</si>
  <si>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</si>
  <si>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</si>
  <si>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</si>
  <si>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</si>
  <si>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</si>
  <si>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</si>
  <si>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</si>
  <si>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</si>
  <si>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</si>
  <si>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</si>
  <si>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</si>
  <si>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</si>
  <si>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</si>
  <si>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</si>
  <si>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</si>
  <si>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</si>
  <si>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</si>
  <si>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</si>
  <si>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</si>
  <si>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</si>
  <si>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</si>
  <si>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</si>
  <si>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</si>
  <si>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</si>
  <si>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</si>
  <si>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</si>
  <si>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</si>
  <si>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</si>
  <si>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</si>
  <si>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</si>
  <si>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</si>
  <si>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</si>
  <si>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</si>
  <si>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</si>
  <si>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</si>
  <si>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</si>
  <si>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</si>
  <si>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</si>
  <si>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</si>
  <si>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</si>
  <si>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</si>
  <si>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</si>
  <si>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</si>
  <si>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</si>
  <si>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</si>
  <si>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</si>
  <si>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</si>
  <si>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</si>
  <si>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</si>
  <si>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</si>
  <si>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</si>
  <si>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</si>
  <si>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</si>
  <si>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</si>
  <si>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</si>
  <si>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</si>
  <si>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</si>
  <si>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</si>
  <si>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</si>
  <si>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</si>
  <si>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</si>
  <si>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</si>
  <si>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</si>
  <si>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</si>
  <si>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</si>
  <si>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</si>
  <si>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</si>
  <si>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</si>
  <si>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</si>
  <si>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</si>
  <si>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</si>
  <si>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</si>
  <si>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</si>
  <si>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</si>
  <si>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</si>
  <si>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</si>
  <si>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</si>
  <si>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</si>
  <si>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</si>
  <si>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</si>
  <si>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</si>
  <si>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</si>
  <si>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</si>
  <si>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</si>
  <si>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</si>
  <si>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</si>
  <si>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</si>
  <si>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</si>
  <si>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</si>
  <si>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</si>
  <si>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</si>
  <si>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</si>
  <si>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</si>
  <si>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</si>
  <si>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</si>
  <si>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</si>
  <si>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</si>
  <si>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</si>
  <si>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</si>
  <si>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</si>
  <si>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</si>
  <si>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</si>
  <si>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</si>
  <si>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</si>
  <si>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</si>
  <si>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</si>
  <si>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</si>
  <si>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</si>
  <si>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</si>
  <si>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</si>
  <si>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</si>
  <si>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</si>
  <si>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</si>
  <si>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</si>
  <si>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</si>
  <si>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</si>
  <si>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</si>
  <si>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</si>
  <si>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</si>
  <si>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</si>
  <si>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</si>
  <si>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</si>
  <si>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</si>
  <si>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</si>
  <si>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</si>
  <si>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</si>
  <si>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</si>
  <si>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</si>
  <si>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</si>
  <si>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</si>
  <si>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</si>
  <si>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</si>
  <si>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</si>
  <si>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</si>
  <si>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</si>
  <si>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</si>
  <si>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</si>
  <si>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</si>
  <si>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</si>
  <si>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</si>
  <si>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</si>
  <si>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</si>
  <si>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</si>
  <si>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</si>
  <si>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</si>
  <si>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</si>
  <si>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</si>
  <si>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</si>
  <si>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</si>
  <si>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</si>
  <si>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</si>
  <si>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</si>
  <si>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</si>
  <si>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</si>
  <si>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</si>
  <si>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</si>
  <si>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</si>
  <si>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</si>
  <si>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</si>
  <si>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</si>
  <si>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</si>
  <si>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</si>
  <si>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</si>
  <si>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</si>
  <si>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</si>
  <si>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</si>
  <si>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</si>
  <si>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</si>
  <si>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</si>
  <si>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</si>
  <si>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</si>
  <si>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</si>
  <si>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</si>
  <si>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</si>
  <si>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</si>
  <si>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</si>
  <si>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</si>
  <si>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</si>
  <si>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</si>
  <si>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</si>
  <si>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</si>
  <si>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</si>
  <si>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</si>
  <si>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</si>
  <si>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</si>
  <si>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</si>
  <si>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</si>
  <si>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</si>
  <si>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</si>
  <si>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</si>
  <si>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</si>
  <si>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</si>
  <si>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</si>
  <si>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</si>
  <si>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</si>
  <si>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</si>
  <si>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</si>
  <si>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</si>
  <si>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</si>
  <si>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</si>
  <si>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</si>
  <si>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</si>
  <si>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</si>
  <si>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</si>
  <si>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</si>
  <si>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</si>
  <si>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</si>
  <si>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</si>
  <si>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</si>
  <si>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</si>
  <si>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</si>
  <si>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</si>
  <si>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</si>
  <si>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</si>
  <si>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</si>
  <si>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</si>
  <si>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</si>
  <si>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</si>
  <si>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</si>
  <si>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</si>
  <si>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</si>
  <si>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</si>
  <si>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</si>
  <si>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</si>
  <si>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</si>
  <si>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</si>
  <si>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</si>
  <si>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</si>
  <si>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</si>
  <si>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</si>
  <si>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</si>
  <si>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</si>
  <si>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</si>
  <si>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</si>
  <si>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</si>
  <si>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</si>
  <si>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</si>
  <si>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</si>
  <si>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</si>
  <si>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</si>
  <si>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</si>
  <si>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</si>
  <si>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</si>
  <si>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</si>
  <si>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</si>
  <si>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</si>
  <si>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</si>
  <si>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</si>
  <si>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</si>
  <si>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</si>
  <si>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</si>
  <si>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</si>
  <si>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</si>
  <si>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</si>
  <si>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</si>
  <si>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</si>
  <si>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</si>
  <si>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</si>
  <si>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</si>
  <si>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</si>
  <si>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</si>
  <si>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</si>
  <si>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</si>
  <si>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</si>
  <si>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</si>
  <si>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</si>
  <si>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</si>
  <si>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</si>
  <si>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</si>
  <si>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</si>
  <si>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</si>
  <si>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</si>
  <si>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</si>
  <si>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</si>
  <si>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</si>
  <si>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</si>
  <si>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</si>
  <si>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</si>
  <si>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</si>
  <si>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</si>
  <si>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</si>
  <si>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</si>
  <si>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</si>
  <si>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</si>
  <si>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</si>
  <si>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</si>
  <si>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</si>
  <si>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</si>
  <si>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</si>
  <si>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</si>
  <si>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</si>
  <si>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</si>
  <si>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</si>
  <si>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</si>
  <si>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</si>
  <si>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</si>
  <si>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</si>
  <si>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</si>
  <si>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</si>
  <si>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</si>
  <si>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</si>
  <si>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</si>
  <si>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</si>
  <si>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</si>
  <si>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</si>
  <si>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</si>
  <si>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</si>
  <si>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</si>
  <si>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</si>
  <si>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</si>
  <si>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</si>
  <si>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</si>
  <si>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</si>
  <si>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</si>
  <si>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</si>
  <si>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</si>
  <si>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</si>
  <si>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</si>
  <si>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</si>
  <si>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</si>
  <si>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</si>
  <si>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</si>
  <si>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</si>
  <si>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</si>
  <si>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</si>
  <si>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</si>
  <si>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</si>
  <si>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</si>
  <si>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</si>
  <si>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</si>
  <si>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</si>
  <si>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</si>
  <si>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</si>
  <si>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</si>
  <si>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</si>
  <si>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</si>
  <si>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</si>
  <si>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</si>
  <si>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</si>
  <si>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</si>
  <si>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</si>
  <si>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</si>
  <si>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</si>
  <si>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</si>
  <si>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</si>
  <si>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</si>
  <si>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</si>
  <si>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</si>
  <si>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</si>
  <si>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</si>
  <si>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</si>
  <si>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</si>
  <si>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</si>
  <si>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</si>
  <si>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</si>
  <si>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</si>
  <si>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</si>
  <si>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</si>
  <si>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</si>
  <si>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</si>
  <si>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</si>
  <si>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</si>
  <si>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</si>
  <si>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</si>
  <si>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</si>
  <si>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</si>
  <si>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</si>
  <si>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</si>
  <si>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</si>
  <si>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</si>
  <si>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</si>
  <si>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</si>
  <si>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</si>
  <si>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</si>
  <si>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</si>
  <si>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</si>
  <si>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</si>
  <si>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</si>
  <si>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</si>
  <si>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</si>
  <si>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</si>
  <si>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</si>
  <si>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</si>
  <si>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</si>
  <si>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</si>
  <si>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</si>
  <si>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</si>
  <si>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</si>
  <si>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</si>
  <si>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</si>
  <si>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</si>
  <si>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</si>
  <si>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</si>
  <si>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</si>
  <si>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</si>
  <si>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</si>
  <si>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</si>
  <si>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</si>
  <si>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</si>
  <si>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</si>
  <si>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</si>
  <si>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</si>
  <si>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</si>
  <si>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</si>
  <si>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</si>
  <si>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</si>
  <si>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</si>
  <si>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</si>
  <si>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</si>
  <si>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</si>
  <si>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</si>
  <si>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</si>
  <si>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</si>
  <si>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</si>
  <si>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</si>
  <si>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</si>
  <si>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</si>
  <si>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</si>
  <si>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</si>
  <si>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</si>
  <si>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</si>
  <si>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</si>
  <si>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</si>
  <si>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</si>
  <si>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</si>
  <si>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</si>
  <si>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</si>
  <si>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</si>
  <si>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</si>
  <si>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</si>
  <si>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</si>
  <si>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</si>
  <si>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</si>
  <si>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</si>
  <si>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</si>
  <si>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</si>
  <si>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</si>
  <si>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</si>
  <si>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</si>
  <si>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</si>
  <si>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</si>
  <si>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</si>
  <si>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</si>
  <si>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</si>
  <si>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</si>
  <si>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</si>
  <si>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</si>
  <si>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</si>
  <si>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</si>
  <si>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</si>
  <si>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</si>
  <si>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</si>
  <si>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</si>
  <si>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</si>
  <si>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</si>
  <si>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</si>
  <si>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</si>
  <si>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</si>
  <si>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</si>
  <si>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</si>
  <si>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</si>
  <si>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</si>
  <si>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</si>
  <si>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</si>
  <si>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</si>
  <si>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</si>
  <si>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</si>
  <si>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</si>
  <si>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</si>
  <si>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</si>
  <si>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</si>
  <si>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</si>
  <si>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</si>
  <si>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</si>
  <si>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</si>
  <si>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</si>
  <si>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</si>
  <si>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</si>
  <si>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</si>
  <si>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</si>
  <si>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</si>
  <si>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</si>
  <si>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</si>
  <si>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</si>
  <si>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</si>
  <si>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</si>
  <si>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</si>
  <si>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</si>
  <si>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</si>
  <si>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</si>
  <si>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</si>
  <si>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</si>
  <si>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</si>
  <si>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</si>
  <si>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</si>
  <si>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</si>
  <si>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</si>
  <si>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</si>
  <si>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</si>
  <si>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</si>
  <si>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</si>
  <si>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</si>
  <si>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</si>
  <si>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</si>
  <si>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</si>
  <si>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</si>
  <si>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</si>
  <si>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</si>
  <si>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</si>
  <si>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</si>
  <si>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</si>
  <si>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</si>
  <si>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</si>
  <si>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</si>
  <si>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</si>
  <si>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</si>
  <si>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</si>
  <si>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</si>
  <si>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</si>
  <si>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</si>
  <si>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</si>
  <si>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</si>
  <si>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</si>
  <si>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</si>
  <si>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</si>
  <si>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</si>
  <si>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</si>
  <si>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</si>
  <si>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</si>
  <si>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</si>
  <si>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</si>
  <si>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</si>
  <si>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</si>
  <si>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</si>
  <si>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</si>
  <si>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</si>
  <si>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</si>
  <si>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</si>
  <si>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</si>
  <si>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</si>
  <si>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</si>
  <si>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</si>
  <si>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</si>
  <si>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</si>
  <si>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</si>
  <si>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</si>
  <si>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</si>
  <si>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</si>
  <si>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</si>
  <si>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</si>
  <si>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</si>
  <si>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</si>
  <si>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</si>
  <si>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</si>
  <si>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</si>
  <si>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</si>
  <si>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</si>
  <si>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</si>
  <si>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</si>
  <si>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</si>
  <si>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</si>
  <si>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</si>
  <si>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</si>
  <si>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</si>
  <si>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</si>
  <si>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</si>
  <si>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</si>
  <si>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</si>
  <si>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</si>
  <si>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</si>
  <si>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</si>
  <si>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</si>
  <si>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</si>
  <si>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</si>
  <si>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</si>
  <si>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</si>
  <si>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</si>
  <si>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</si>
  <si>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</si>
  <si>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</si>
  <si>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</si>
  <si>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</si>
  <si>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</si>
  <si>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</si>
  <si>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</si>
  <si>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</si>
  <si>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</si>
  <si>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</si>
  <si>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</si>
  <si>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</si>
  <si>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</si>
  <si>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</si>
  <si>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</si>
  <si>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</si>
  <si>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</si>
  <si>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</si>
  <si>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</si>
  <si>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</si>
  <si>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</si>
  <si>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</si>
  <si>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</si>
  <si>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</si>
  <si>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</si>
  <si>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</si>
  <si>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</si>
  <si>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</si>
  <si>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</si>
  <si>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</si>
  <si>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</si>
  <si>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</si>
  <si>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</si>
  <si>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</si>
  <si>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</si>
  <si>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</si>
  <si>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</si>
  <si>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</si>
  <si>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</si>
  <si>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</si>
  <si>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</si>
  <si>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</si>
  <si>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</si>
  <si>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</si>
  <si>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</si>
  <si>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</si>
  <si>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</si>
  <si>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</si>
  <si>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</si>
  <si>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</si>
  <si>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</si>
  <si>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</si>
  <si>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</si>
  <si>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</si>
  <si>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</si>
  <si>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</si>
  <si>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</si>
  <si>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</si>
  <si>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</si>
  <si>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</si>
  <si>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</si>
  <si>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</si>
  <si>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</si>
  <si>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</si>
  <si>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</si>
  <si>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</si>
  <si>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</si>
  <si>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</si>
  <si>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</si>
  <si>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</si>
  <si>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</si>
  <si>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</si>
  <si>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</si>
  <si>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</si>
  <si>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</si>
  <si>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</si>
  <si>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</si>
  <si>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</si>
  <si>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</si>
  <si>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</si>
  <si>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</si>
  <si>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</si>
  <si>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</si>
  <si>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</si>
  <si>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</si>
  <si>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</si>
  <si>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</si>
  <si>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</si>
  <si>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</si>
  <si>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</si>
  <si>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</si>
  <si>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</si>
  <si>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</si>
  <si>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</si>
  <si>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</si>
  <si>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</si>
  <si>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</si>
  <si>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</si>
  <si>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</si>
  <si>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</si>
  <si>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</si>
  <si>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</si>
  <si>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</si>
  <si>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</si>
  <si>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</si>
  <si>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</si>
  <si>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</si>
  <si>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</si>
  <si>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</si>
  <si>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</si>
  <si>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</si>
  <si>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</si>
  <si>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</si>
  <si>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</si>
  <si>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</si>
  <si>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</si>
  <si>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</si>
  <si>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</si>
  <si>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</si>
  <si>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</si>
  <si>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</si>
  <si>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</si>
  <si>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</si>
  <si>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</si>
  <si>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</si>
  <si>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</si>
  <si>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</si>
  <si>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</si>
  <si>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</si>
  <si>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</si>
  <si>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</si>
  <si>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</si>
  <si>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</si>
  <si>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</si>
  <si>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</si>
  <si>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</si>
  <si>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</si>
  <si>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</si>
  <si>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</si>
  <si>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</si>
  <si>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</si>
  <si>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</si>
  <si>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</si>
  <si>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</si>
  <si>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</si>
  <si>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</si>
  <si>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</si>
  <si>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</si>
  <si>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</si>
  <si>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</si>
  <si>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</si>
  <si>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</si>
  <si>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</si>
  <si>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</si>
  <si>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</si>
  <si>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</si>
  <si>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</si>
  <si>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</si>
  <si>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</si>
  <si>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</si>
  <si>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</si>
  <si>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</si>
  <si>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</si>
  <si>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</si>
  <si>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</si>
  <si>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</si>
  <si>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</si>
  <si>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</si>
  <si>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</si>
  <si>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</si>
  <si>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</si>
  <si>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</si>
  <si>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</si>
  <si>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</si>
  <si>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</si>
  <si>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</si>
  <si>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</si>
  <si>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</si>
  <si>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</si>
  <si>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</si>
  <si>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</si>
  <si>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</si>
  <si>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</si>
  <si>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</si>
  <si>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</si>
  <si>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</si>
  <si>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</si>
  <si>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</si>
  <si>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</si>
  <si>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</si>
  <si>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</si>
  <si>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</si>
  <si>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</si>
  <si>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</si>
  <si>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</si>
  <si>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</si>
  <si>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</si>
  <si>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</si>
  <si>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</si>
  <si>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</si>
  <si>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</si>
  <si>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</si>
  <si>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</si>
  <si>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</si>
  <si>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</si>
  <si>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</si>
  <si>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</si>
  <si>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</si>
  <si>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</si>
  <si>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</si>
  <si>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</si>
  <si>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</si>
  <si>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</si>
  <si>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</si>
  <si>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</si>
  <si>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</si>
  <si>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</si>
  <si>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</si>
  <si>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</si>
  <si>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</si>
  <si>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</si>
  <si>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</si>
  <si>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</si>
  <si>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</si>
  <si>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</si>
  <si>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</si>
  <si>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</si>
  <si>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</si>
  <si>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</si>
  <si>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</si>
  <si>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</si>
  <si>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</si>
  <si>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</si>
  <si>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</si>
  <si>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</si>
  <si>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</si>
  <si>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</si>
  <si>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</si>
  <si>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</si>
  <si>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</si>
  <si>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</si>
  <si>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</si>
  <si>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</si>
  <si>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</si>
  <si>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</si>
  <si>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</si>
  <si>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</si>
  <si>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</si>
  <si>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</si>
  <si>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</si>
  <si>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</si>
  <si>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</si>
  <si>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</si>
  <si>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</si>
  <si>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</si>
  <si>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</si>
  <si>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</si>
  <si>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</si>
  <si>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</si>
  <si>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</si>
  <si>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</si>
  <si>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</si>
  <si>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</si>
  <si>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</si>
  <si>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</si>
  <si>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</si>
  <si>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</si>
  <si>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</si>
  <si>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</si>
  <si>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</si>
  <si>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</si>
  <si>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</si>
  <si>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</si>
  <si>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</si>
  <si>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</si>
  <si>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</si>
  <si>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</si>
  <si>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</si>
  <si>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</si>
  <si>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</si>
  <si>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</si>
  <si>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</si>
  <si>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</si>
  <si>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</si>
  <si>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</si>
  <si>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</si>
  <si>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</si>
  <si>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</si>
  <si>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</si>
  <si>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</si>
  <si>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</si>
  <si>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</si>
  <si>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</si>
  <si>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</si>
  <si>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</si>
  <si>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</si>
  <si>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</si>
  <si>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</si>
  <si>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</si>
  <si>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</si>
  <si>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</si>
  <si>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</si>
  <si>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</si>
  <si>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</si>
  <si>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</si>
  <si>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</si>
  <si>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</si>
  <si>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</si>
  <si>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</si>
  <si>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</si>
  <si>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</si>
  <si>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</si>
  <si>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</si>
  <si>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</si>
  <si>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</si>
  <si>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</si>
  <si>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</si>
  <si>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</si>
  <si>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</si>
  <si>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</si>
  <si>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</si>
  <si>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</si>
  <si>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</si>
  <si>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</si>
  <si>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</si>
  <si>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</si>
  <si>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</si>
  <si>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</si>
  <si>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</si>
  <si>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</si>
  <si>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</si>
  <si>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</si>
  <si>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</si>
  <si>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</si>
  <si>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</si>
  <si>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</si>
  <si>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</si>
  <si>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</si>
  <si>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</si>
  <si>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</si>
  <si>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</si>
  <si>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</si>
  <si>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</si>
  <si>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</si>
  <si>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</si>
  <si>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</si>
  <si>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</si>
  <si>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</si>
  <si>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</si>
  <si>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</si>
  <si>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</si>
  <si>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</si>
  <si>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</si>
  <si>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</si>
  <si>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</si>
  <si>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</si>
  <si>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</si>
  <si>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</si>
  <si>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</si>
  <si>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</si>
  <si>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</si>
  <si>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</si>
  <si>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</si>
  <si>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</si>
  <si>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</si>
  <si>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</si>
  <si>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</si>
  <si>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</si>
  <si>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</si>
  <si>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</si>
  <si>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</si>
  <si>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</si>
  <si>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</si>
  <si>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</si>
  <si>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</si>
  <si>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</si>
  <si>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</si>
  <si>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</si>
  <si>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</si>
  <si>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</si>
  <si>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</si>
  <si>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</si>
  <si>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</si>
  <si>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</si>
  <si>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</si>
  <si>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</si>
  <si>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</si>
  <si>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</si>
  <si>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</si>
  <si>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</si>
  <si>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</si>
  <si>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</si>
  <si>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</si>
  <si>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</si>
  <si>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</si>
  <si>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</si>
  <si>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</si>
  <si>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</si>
  <si>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</si>
  <si>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</si>
  <si>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</si>
  <si>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</si>
  <si>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</si>
  <si>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</si>
  <si>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</si>
  <si>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</si>
  <si>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</si>
  <si>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</si>
  <si>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</si>
  <si>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</si>
  <si>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</si>
  <si>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</si>
  <si>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</si>
  <si>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</si>
  <si>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</si>
  <si>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</si>
  <si>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</si>
  <si>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</si>
  <si>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</si>
  <si>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</si>
  <si>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</si>
  <si>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</si>
  <si>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</si>
  <si>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</si>
  <si>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</si>
  <si>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</si>
  <si>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</si>
  <si>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</si>
  <si>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</si>
  <si>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</si>
  <si>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</si>
  <si>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</si>
  <si>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</si>
  <si>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</si>
  <si>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</si>
  <si>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</si>
  <si>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</si>
  <si>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</si>
  <si>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</si>
  <si>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</si>
  <si>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</si>
  <si>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</si>
  <si>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</si>
  <si>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</si>
  <si>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</si>
  <si>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</si>
  <si>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</si>
  <si>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</si>
  <si>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</si>
  <si>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</si>
  <si>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</si>
  <si>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</si>
  <si>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</si>
  <si>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</si>
  <si>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</si>
  <si>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</si>
  <si>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</si>
  <si>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</si>
  <si>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</si>
  <si>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</si>
  <si>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</si>
  <si>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</si>
  <si>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</si>
  <si>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</si>
  <si>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</si>
  <si>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</si>
  <si>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</si>
  <si>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</si>
  <si>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</si>
  <si>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</si>
  <si>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</si>
  <si>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</si>
  <si>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</si>
  <si>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</si>
  <si>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</si>
  <si>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</si>
  <si>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</si>
  <si>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</si>
  <si>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</si>
  <si>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</si>
  <si>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</si>
  <si>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</si>
  <si>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</si>
  <si>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</si>
  <si>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</si>
  <si>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</si>
  <si>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</si>
  <si>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</si>
  <si>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</si>
  <si>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</si>
  <si>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</si>
  <si>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</si>
  <si>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</si>
  <si>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</si>
  <si>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</si>
  <si>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</si>
  <si>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</si>
  <si>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</si>
  <si>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</si>
  <si>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</si>
  <si>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</si>
  <si>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</si>
  <si>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</si>
  <si>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</si>
  <si>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</si>
  <si>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</si>
  <si>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</si>
  <si>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</si>
  <si>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</si>
  <si>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</si>
  <si>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</si>
  <si>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</si>
  <si>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</si>
  <si>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</si>
  <si>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</si>
  <si>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</si>
  <si>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</si>
  <si>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</si>
  <si>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</si>
  <si>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</si>
  <si>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</si>
  <si>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</si>
  <si>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</si>
  <si>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</si>
  <si>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</si>
  <si>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</si>
  <si>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</si>
  <si>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</si>
  <si>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</si>
  <si>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</si>
  <si>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</si>
  <si>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</si>
  <si>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</si>
  <si>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</si>
  <si>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</si>
  <si>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</si>
  <si>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</si>
  <si>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</si>
  <si>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</si>
  <si>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</si>
  <si>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</si>
  <si>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</si>
  <si>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</si>
  <si>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</si>
  <si>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</si>
  <si>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</si>
  <si>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</si>
  <si>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</si>
  <si>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</si>
  <si>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</si>
  <si>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</si>
  <si>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</si>
  <si>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</si>
  <si>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</si>
  <si>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</si>
  <si>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</si>
  <si>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</si>
  <si>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</si>
  <si>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</si>
  <si>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</si>
  <si>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</si>
  <si>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</si>
  <si>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</si>
  <si>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</si>
  <si>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</si>
  <si>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</si>
  <si>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</si>
  <si>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</si>
  <si>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</si>
  <si>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</si>
  <si>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</si>
  <si>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</si>
  <si>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</si>
  <si>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</si>
  <si>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</si>
  <si>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</si>
  <si>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</si>
  <si>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</si>
  <si>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</si>
  <si>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</si>
  <si>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</si>
  <si>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</si>
  <si>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</si>
  <si>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</si>
  <si>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</si>
  <si>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</si>
  <si>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</si>
  <si>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</si>
  <si>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</si>
  <si>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</si>
  <si>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</si>
  <si>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</si>
  <si>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</si>
  <si>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</si>
  <si>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</si>
  <si>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</si>
  <si>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</si>
  <si>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</si>
  <si>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</si>
  <si>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</si>
  <si>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</si>
  <si>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</si>
  <si>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</si>
  <si>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</si>
  <si>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</si>
  <si>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</si>
  <si>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</si>
  <si>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</si>
  <si>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</si>
  <si>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</si>
  <si>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</si>
  <si>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</si>
  <si>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</si>
  <si>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</si>
  <si>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</si>
  <si>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</si>
  <si>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</si>
  <si>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</si>
  <si>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</si>
  <si>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</si>
  <si>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</si>
  <si>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</si>
  <si>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</si>
  <si>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</si>
  <si>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</si>
  <si>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</si>
  <si>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</si>
  <si>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</si>
  <si>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</si>
  <si>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</si>
  <si>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</si>
  <si>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</si>
  <si>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</si>
  <si>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</si>
  <si>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</si>
  <si>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</si>
  <si>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</si>
  <si>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</si>
  <si>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</si>
  <si>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</si>
  <si>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</si>
  <si>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</si>
  <si>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</si>
  <si>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</si>
  <si>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</si>
  <si>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</si>
  <si>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</si>
  <si>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</si>
  <si>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</si>
  <si>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</si>
  <si>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</si>
  <si>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</si>
  <si>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</si>
  <si>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</si>
  <si>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</si>
  <si>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</si>
  <si>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</si>
  <si>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</si>
  <si>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</si>
  <si>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</si>
  <si>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</si>
  <si>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</si>
  <si>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</si>
  <si>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</si>
  <si>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</si>
  <si>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</si>
  <si>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</si>
  <si>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</si>
  <si>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</si>
  <si>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</si>
  <si>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</si>
  <si>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</si>
  <si>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</si>
  <si>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</si>
  <si>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</si>
  <si>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</si>
  <si>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</si>
  <si>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</si>
  <si>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</si>
  <si>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</si>
  <si>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</si>
  <si>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</si>
  <si>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</si>
  <si>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</si>
  <si>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</si>
  <si>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</si>
  <si>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</si>
  <si>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</si>
  <si>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</si>
  <si>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</si>
  <si>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</si>
  <si>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</si>
  <si>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</si>
  <si>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</si>
  <si>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</si>
  <si>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</si>
  <si>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</si>
  <si>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</si>
  <si>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</si>
  <si>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</si>
  <si>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</si>
  <si>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</si>
  <si>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</si>
  <si>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</si>
  <si>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</si>
  <si>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</si>
  <si>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</si>
  <si>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</si>
  <si>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</si>
  <si>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</si>
  <si>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</si>
  <si>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</si>
  <si>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</si>
  <si>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</si>
  <si>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</si>
  <si>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</si>
  <si>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</si>
  <si>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</si>
  <si>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</si>
  <si>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</si>
  <si>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</si>
  <si>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</si>
  <si>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</si>
  <si>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</si>
  <si>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</si>
  <si>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</si>
  <si>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</si>
  <si>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</si>
  <si>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</si>
  <si>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</si>
  <si>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</si>
  <si>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</si>
  <si>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</si>
  <si>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</si>
  <si>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</si>
  <si>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</si>
  <si>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</si>
  <si>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</si>
  <si>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</si>
  <si>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</si>
  <si>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</si>
  <si>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</si>
  <si>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</si>
  <si>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</si>
  <si>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</si>
  <si>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</si>
  <si>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</si>
  <si>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</si>
  <si>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</si>
  <si>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</si>
  <si>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</si>
  <si>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</si>
  <si>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</si>
  <si>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</si>
  <si>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</si>
  <si>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</si>
  <si>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</si>
  <si>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</si>
  <si>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</si>
  <si>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</si>
  <si>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</si>
  <si>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</si>
  <si>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</si>
  <si>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</si>
  <si>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</si>
  <si>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</si>
  <si>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</si>
  <si>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</si>
  <si>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</si>
  <si>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</si>
  <si>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</si>
  <si>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</si>
  <si>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</si>
  <si>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</si>
  <si>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</si>
  <si>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</si>
  <si>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</si>
  <si>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</si>
  <si>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</si>
  <si>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</si>
  <si>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</si>
  <si>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</si>
  <si>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</si>
  <si>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</si>
  <si>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</si>
  <si>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</si>
  <si>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</si>
  <si>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</si>
  <si>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</si>
  <si>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</si>
  <si>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</si>
  <si>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</si>
  <si>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</si>
  <si>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</si>
  <si>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</si>
  <si>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</si>
  <si>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</si>
  <si>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</si>
  <si>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</si>
  <si>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</si>
  <si>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</si>
  <si>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</si>
  <si>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</si>
  <si>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</si>
  <si>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</si>
  <si>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</si>
  <si>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</si>
  <si>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</si>
  <si>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</si>
  <si>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</si>
  <si>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</si>
  <si>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</si>
  <si>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</si>
  <si>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</si>
  <si>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</si>
  <si>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</si>
  <si>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</si>
  <si>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</si>
  <si>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</si>
  <si>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</si>
  <si>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</si>
  <si>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</si>
  <si>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</si>
  <si>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</si>
  <si>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</si>
  <si>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</si>
  <si>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</si>
  <si>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</si>
  <si>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</si>
  <si>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</si>
  <si>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</si>
  <si>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</si>
  <si>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</si>
  <si>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</si>
  <si>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</si>
  <si>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</si>
  <si>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</si>
  <si>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</si>
  <si>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</si>
  <si>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</si>
  <si>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</si>
  <si>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</si>
  <si>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</si>
  <si>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</si>
  <si>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</si>
  <si>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</si>
  <si>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</si>
  <si>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</si>
  <si>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</si>
  <si>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</si>
  <si>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</si>
  <si>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</si>
  <si>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</si>
  <si>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</si>
  <si>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</si>
  <si>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</si>
  <si>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</si>
  <si>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</si>
  <si>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</si>
  <si>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</si>
  <si>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</si>
  <si>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</si>
  <si>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</si>
  <si>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</si>
  <si>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</si>
  <si>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</si>
  <si>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</si>
  <si>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</si>
  <si>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</si>
  <si>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</si>
  <si>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</si>
  <si>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</si>
  <si>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</si>
  <si>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</si>
  <si>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</si>
  <si>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</si>
  <si>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</si>
  <si>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</si>
  <si>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</si>
  <si>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</si>
  <si>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</si>
  <si>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</si>
  <si>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</si>
  <si>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</si>
  <si>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</si>
  <si>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</si>
  <si>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</si>
  <si>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</si>
  <si>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</si>
  <si>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</si>
  <si>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</si>
  <si>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</si>
  <si>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</si>
  <si>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</si>
  <si>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</si>
  <si>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</si>
  <si>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</si>
  <si>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</si>
  <si>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</si>
  <si>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</si>
  <si>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</si>
  <si>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</si>
  <si>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</si>
  <si>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</si>
  <si>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</si>
  <si>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</si>
  <si>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</si>
  <si>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</si>
  <si>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</si>
  <si>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</si>
  <si>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</si>
  <si>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</si>
  <si>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</si>
  <si>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</si>
  <si>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</si>
  <si>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</si>
  <si>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</si>
  <si>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</si>
  <si>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</si>
  <si>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</si>
  <si>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</si>
  <si>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</si>
  <si>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</si>
  <si>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</si>
  <si>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</si>
  <si>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</si>
  <si>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</si>
  <si>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</si>
  <si>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</si>
  <si>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</si>
  <si>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</si>
  <si>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</si>
  <si>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</si>
  <si>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</si>
  <si>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</si>
  <si>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</si>
  <si>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</si>
  <si>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</si>
  <si>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</si>
  <si>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</si>
  <si>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</si>
  <si>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</si>
  <si>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</si>
  <si>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</si>
  <si>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</si>
  <si>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</si>
  <si>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</si>
  <si>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</si>
  <si>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</si>
  <si>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</si>
  <si>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</si>
  <si>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</si>
  <si>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</si>
  <si>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</si>
  <si>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</si>
  <si>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</si>
  <si>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</si>
  <si>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</si>
  <si>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</si>
  <si>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</si>
  <si>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</si>
  <si>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</si>
  <si>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</si>
  <si>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</si>
  <si>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</si>
  <si>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</si>
  <si>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</si>
  <si>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</si>
  <si>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</si>
  <si>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</si>
  <si>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</si>
  <si>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</si>
  <si>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</si>
  <si>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</si>
  <si>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</si>
  <si>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</si>
  <si>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</si>
  <si>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</si>
  <si>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</si>
  <si>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</si>
  <si>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</si>
  <si>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</si>
  <si>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</si>
  <si>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</si>
  <si>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</si>
  <si>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</si>
  <si>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</si>
  <si>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</si>
  <si>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</si>
  <si>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</si>
  <si>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</si>
  <si>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</si>
  <si>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</si>
  <si>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</si>
  <si>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</si>
  <si>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</si>
  <si>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</si>
  <si>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</si>
  <si>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</si>
  <si>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</si>
  <si>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</si>
  <si>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</si>
  <si>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</si>
  <si>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</si>
  <si>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</si>
  <si>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</si>
  <si>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</si>
  <si>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</si>
  <si>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</si>
  <si>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</si>
  <si>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</si>
  <si>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</si>
  <si>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</si>
  <si>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</si>
  <si>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</si>
  <si>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</si>
  <si>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</si>
  <si>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</si>
  <si>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</si>
  <si>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</si>
  <si>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</si>
  <si>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</si>
  <si>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</si>
  <si>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</si>
  <si>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</si>
  <si>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</si>
  <si>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</si>
  <si>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</si>
  <si>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</si>
  <si>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</si>
  <si>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</si>
  <si>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</si>
  <si>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</si>
  <si>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</si>
  <si>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</si>
  <si>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</si>
  <si>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</si>
  <si>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</si>
  <si>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</si>
  <si>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</si>
  <si>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</si>
  <si>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</si>
  <si>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</si>
  <si>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</si>
  <si>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</si>
  <si>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</si>
  <si>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</si>
  <si>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</si>
  <si>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</si>
  <si>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</si>
  <si>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</si>
  <si>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</si>
  <si>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</si>
  <si>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</si>
  <si>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</si>
  <si>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</si>
  <si>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</si>
  <si>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</si>
  <si>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</si>
  <si>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</si>
  <si>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</si>
  <si>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</si>
  <si>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</si>
  <si>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</si>
  <si>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</si>
  <si>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</si>
  <si>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</si>
  <si>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</si>
  <si>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</si>
  <si>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</si>
  <si>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</si>
  <si>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</si>
  <si>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</si>
  <si>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</si>
  <si>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</si>
  <si>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</si>
  <si>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</si>
  <si>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</si>
  <si>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</si>
  <si>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</si>
  <si>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</si>
  <si>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</si>
  <si>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</si>
  <si>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</si>
  <si>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</si>
  <si>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</si>
  <si>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</si>
  <si>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</si>
  <si>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</si>
  <si>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</si>
  <si>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</si>
  <si>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</si>
  <si>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</si>
  <si>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</si>
  <si>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</si>
  <si>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</si>
  <si>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</si>
  <si>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</si>
  <si>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</si>
  <si>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</si>
  <si>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</si>
  <si>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</si>
  <si>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</si>
  <si>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</si>
  <si>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</si>
  <si>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</si>
  <si>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</si>
  <si>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</si>
  <si>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</si>
  <si>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</si>
  <si>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</si>
  <si>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</si>
  <si>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</si>
  <si>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</si>
  <si>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</si>
  <si>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</si>
  <si>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</si>
  <si>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</si>
  <si>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</si>
  <si>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</si>
  <si>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</si>
  <si>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</si>
  <si>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</si>
  <si>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</si>
  <si>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</si>
  <si>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</si>
  <si>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</si>
  <si>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</si>
  <si>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</si>
  <si>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</si>
  <si>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</si>
  <si>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</si>
  <si>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</si>
  <si>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</si>
  <si>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</si>
  <si>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</si>
  <si>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</si>
  <si>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</si>
  <si>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</si>
  <si>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</si>
  <si>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</si>
  <si>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</si>
  <si>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</si>
  <si>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</si>
  <si>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</si>
  <si>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</si>
  <si>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</si>
  <si>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</si>
  <si>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</si>
  <si>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</si>
  <si>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</si>
  <si>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</si>
  <si>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</si>
  <si>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</si>
  <si>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</si>
  <si>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</si>
  <si>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</si>
  <si>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</si>
  <si>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</si>
  <si>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</si>
  <si>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</si>
  <si>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</si>
  <si>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</si>
  <si>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</si>
  <si>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</si>
  <si>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</si>
  <si>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</si>
  <si>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</si>
  <si>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</si>
  <si>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</si>
  <si>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</si>
  <si>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</si>
  <si>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</si>
  <si>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</si>
  <si>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</si>
  <si>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</si>
  <si>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</si>
  <si>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</si>
  <si>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</si>
  <si>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</si>
  <si>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</si>
  <si>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</si>
  <si>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</si>
  <si>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</si>
  <si>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</si>
  <si>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</si>
  <si>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</si>
  <si>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</si>
  <si>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</si>
  <si>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</si>
  <si>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</si>
  <si>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</si>
  <si>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</si>
  <si>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</si>
  <si>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</si>
  <si>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</si>
  <si>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</si>
  <si>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</si>
  <si>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</si>
  <si>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</si>
  <si>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</si>
  <si>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</si>
  <si>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</si>
  <si>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</si>
  <si>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</si>
  <si>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</si>
  <si>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</si>
  <si>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</si>
  <si>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</si>
  <si>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</si>
  <si>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</si>
  <si>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</si>
  <si>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</si>
  <si>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</si>
  <si>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</si>
  <si>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</si>
  <si>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</si>
  <si>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</si>
  <si>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</si>
  <si>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</si>
  <si>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</si>
  <si>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</si>
  <si>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</si>
  <si>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</si>
  <si>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</si>
  <si>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</si>
  <si>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</si>
  <si>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</si>
  <si>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</si>
  <si>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</si>
  <si>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</si>
  <si>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</si>
  <si>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</si>
  <si>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</si>
  <si>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</si>
  <si>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</si>
  <si>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</si>
  <si>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</si>
  <si>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</si>
  <si>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</si>
  <si>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</si>
  <si>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</si>
  <si>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</si>
  <si>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</si>
  <si>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</si>
  <si>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</si>
  <si>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</si>
  <si>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</si>
  <si>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</si>
  <si>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</si>
  <si>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</si>
  <si>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</si>
  <si>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</si>
  <si>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</si>
  <si>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</si>
  <si>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</si>
  <si>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</si>
  <si>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</si>
  <si>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</si>
  <si>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</si>
  <si>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</si>
  <si>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</si>
  <si>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</si>
  <si>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</si>
  <si>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</si>
  <si>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</si>
  <si>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</si>
  <si>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</si>
  <si>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</si>
  <si>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</si>
  <si>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</si>
  <si>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</si>
  <si>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</si>
  <si>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</si>
  <si>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</si>
  <si>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</si>
  <si>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</si>
  <si>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</si>
  <si>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</si>
  <si>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</si>
  <si>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</si>
  <si>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</si>
  <si>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</si>
  <si>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</si>
  <si>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</si>
  <si>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</si>
  <si>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</si>
  <si>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</si>
  <si>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</si>
  <si>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</si>
  <si>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</si>
  <si>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</si>
  <si>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</si>
  <si>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</si>
  <si>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</si>
  <si>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</si>
  <si>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</si>
  <si>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</si>
  <si>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</si>
  <si>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</si>
  <si>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</si>
  <si>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</si>
  <si>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</si>
  <si>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</si>
  <si>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</si>
  <si>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</si>
  <si>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</si>
  <si>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</si>
  <si>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</si>
  <si>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</si>
  <si>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</si>
  <si>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</si>
  <si>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</si>
  <si>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</si>
  <si>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</si>
  <si>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</si>
  <si>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</si>
  <si>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</si>
  <si>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</si>
  <si>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</si>
  <si>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</si>
  <si>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</si>
  <si>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</si>
  <si>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</si>
  <si>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</si>
  <si>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</si>
  <si>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</si>
  <si>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</si>
  <si>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</si>
  <si>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</si>
  <si>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</si>
  <si>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</si>
  <si>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</si>
  <si>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</si>
  <si>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</si>
  <si>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</si>
  <si>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</si>
  <si>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</si>
  <si>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</si>
  <si>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</si>
  <si>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</si>
  <si>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</si>
  <si>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</si>
  <si>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</si>
  <si>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</si>
  <si>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</si>
  <si>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</si>
  <si>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</si>
  <si>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</si>
  <si>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</si>
  <si>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</si>
  <si>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</si>
  <si>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</si>
  <si>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</si>
  <si>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</si>
  <si>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</si>
  <si>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</si>
  <si>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</si>
  <si>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</si>
  <si>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</si>
  <si>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</si>
  <si>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</si>
  <si>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</si>
  <si>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</si>
  <si>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</si>
  <si>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</si>
  <si>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</si>
  <si>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</si>
  <si>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</si>
  <si>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</si>
  <si>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</si>
  <si>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</si>
  <si>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</si>
  <si>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</si>
  <si>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</si>
  <si>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</si>
  <si>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</si>
  <si>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</si>
  <si>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</si>
  <si>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</si>
  <si>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</si>
  <si>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</si>
  <si>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</si>
  <si>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</si>
  <si>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</si>
  <si>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</si>
  <si>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</si>
  <si>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</si>
  <si>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</si>
  <si>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</si>
  <si>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</si>
  <si>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</si>
  <si>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</si>
  <si>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</si>
  <si>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</si>
  <si>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</si>
  <si>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</si>
  <si>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</si>
  <si>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</si>
  <si>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</si>
  <si>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</si>
  <si>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</si>
  <si>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</si>
  <si>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</si>
  <si>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</si>
  <si>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</si>
  <si>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</si>
  <si>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</si>
  <si>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</si>
  <si>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</si>
  <si>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</si>
  <si>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</si>
  <si>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</si>
  <si>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</si>
  <si>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</si>
  <si>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</si>
  <si>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</si>
  <si>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</si>
  <si>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</si>
  <si>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</si>
  <si>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</si>
  <si>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</si>
  <si>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</si>
  <si>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</si>
  <si>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</si>
  <si>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</si>
  <si>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</si>
  <si>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</si>
  <si>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</si>
  <si>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</si>
  <si>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</si>
  <si>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</si>
  <si>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</si>
  <si>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</si>
  <si>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</si>
  <si>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</si>
  <si>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</si>
  <si>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</si>
  <si>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</si>
  <si>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</si>
  <si>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</si>
  <si>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</si>
  <si>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</si>
  <si>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</si>
  <si>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</si>
  <si>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</si>
  <si>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</si>
  <si>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</si>
  <si>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</si>
  <si>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</si>
  <si>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</si>
  <si>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</si>
  <si>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</si>
  <si>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</si>
  <si>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</si>
  <si>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</si>
  <si>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</si>
  <si>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</si>
  <si>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</si>
  <si>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</si>
  <si>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</si>
  <si>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</si>
  <si>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</si>
  <si>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</si>
  <si>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</si>
  <si>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</si>
  <si>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</si>
  <si>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</si>
  <si>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</si>
  <si>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</si>
  <si>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</si>
  <si>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</si>
  <si>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</si>
  <si>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</si>
  <si>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</si>
  <si>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</si>
  <si>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</si>
  <si>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</si>
  <si>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</si>
  <si>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</si>
  <si>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</si>
  <si>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</si>
  <si>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</si>
  <si>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</si>
  <si>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</si>
  <si>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</si>
  <si>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</si>
  <si>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</si>
  <si>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</si>
  <si>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</si>
  <si>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</si>
  <si>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</si>
  <si>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</si>
  <si>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</si>
  <si>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</si>
  <si>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</si>
  <si>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</si>
  <si>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</si>
  <si>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</si>
  <si>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</si>
  <si>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</si>
  <si>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</si>
  <si>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</si>
  <si>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</si>
  <si>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</si>
  <si>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</si>
  <si>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</si>
  <si>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</si>
  <si>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</si>
  <si>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</si>
  <si>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</si>
  <si>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</si>
  <si>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</si>
  <si>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</si>
  <si>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</si>
  <si>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</si>
  <si>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</si>
  <si>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</si>
  <si>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</si>
  <si>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</si>
  <si>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</si>
  <si>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</si>
  <si>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</si>
  <si>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</si>
  <si>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</si>
  <si>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</si>
  <si>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</si>
  <si>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</si>
  <si>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</si>
  <si>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</si>
  <si>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</si>
  <si>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</si>
  <si>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</si>
  <si>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</si>
  <si>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</si>
  <si>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</si>
  <si>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</si>
  <si>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</si>
  <si>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</si>
  <si>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</si>
  <si>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</si>
  <si>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</si>
  <si>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</si>
  <si>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</si>
  <si>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</si>
  <si>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</si>
  <si>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</si>
  <si>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</si>
  <si>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</si>
  <si>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</si>
  <si>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</si>
  <si>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</si>
  <si>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</si>
  <si>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</si>
  <si>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</si>
  <si>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</si>
  <si>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</si>
  <si>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</si>
  <si>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</si>
  <si>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</si>
  <si>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</si>
  <si>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</si>
  <si>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</si>
  <si>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</si>
  <si>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</si>
  <si>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</si>
  <si>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</si>
  <si>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</si>
  <si>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</si>
  <si>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</si>
  <si>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</si>
  <si>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</si>
  <si>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</si>
  <si>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</si>
  <si>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</si>
  <si>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</si>
  <si>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</si>
  <si>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</si>
  <si>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</si>
  <si>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</si>
  <si>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</si>
  <si>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</si>
  <si>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</si>
  <si>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</si>
  <si>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</si>
  <si>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</si>
  <si>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</si>
  <si>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</si>
  <si>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</si>
  <si>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</si>
  <si>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</si>
  <si>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</si>
  <si>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</si>
  <si>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</si>
  <si>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</si>
  <si>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</si>
  <si>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</si>
  <si>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</si>
  <si>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</si>
  <si>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</si>
  <si>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</si>
  <si>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</si>
  <si>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</si>
  <si>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</si>
  <si>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</si>
  <si>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</si>
  <si>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</si>
  <si>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</si>
  <si>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</si>
  <si>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</si>
  <si>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</si>
  <si>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</si>
  <si>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</si>
  <si>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</si>
  <si>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</si>
  <si>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</si>
  <si>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</si>
  <si>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</si>
  <si>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</si>
  <si>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</si>
  <si>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</si>
  <si>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</si>
  <si>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</si>
  <si>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</si>
  <si>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</si>
  <si>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</si>
  <si>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</si>
  <si>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</si>
  <si>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</si>
  <si>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</si>
  <si>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</si>
  <si>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</si>
  <si>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</si>
  <si>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</si>
  <si>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</si>
  <si>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</si>
  <si>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</si>
  <si>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</si>
  <si>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</si>
  <si>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</si>
  <si>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</si>
  <si>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</si>
  <si>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</si>
  <si>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</si>
  <si>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</si>
  <si>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</si>
  <si>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</si>
  <si>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</si>
  <si>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</si>
  <si>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</si>
  <si>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</si>
  <si>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</si>
  <si>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</si>
  <si>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</si>
  <si>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</si>
  <si>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</si>
  <si>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</si>
  <si>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</si>
  <si>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</si>
  <si>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</si>
  <si>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</si>
  <si>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</si>
  <si>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</si>
  <si>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</si>
  <si>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</si>
  <si>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</si>
  <si>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</si>
  <si>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</si>
  <si>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</si>
  <si>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</si>
  <si>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</si>
  <si>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</si>
  <si>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</si>
  <si>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</si>
  <si>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</si>
  <si>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</si>
  <si>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</si>
  <si>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</si>
  <si>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</si>
  <si>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</si>
  <si>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</si>
  <si>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</si>
  <si>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</si>
  <si>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</si>
  <si>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</si>
  <si>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</si>
  <si>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</si>
  <si>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</si>
  <si>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</si>
  <si>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</si>
  <si>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</si>
  <si>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</si>
  <si>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</si>
  <si>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</si>
  <si>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</si>
  <si>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</si>
  <si>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</si>
  <si>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</si>
  <si>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</si>
  <si>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</si>
  <si>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</si>
  <si>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</si>
  <si>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</si>
  <si>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</si>
  <si>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</si>
  <si>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</si>
  <si>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</si>
  <si>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</si>
  <si>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</si>
  <si>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</si>
  <si>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</si>
  <si>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</si>
  <si>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</si>
  <si>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</si>
  <si>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</si>
  <si>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</si>
  <si>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</si>
  <si>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</si>
  <si>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</si>
  <si>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</si>
  <si>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</si>
  <si>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</si>
  <si>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</si>
  <si>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</si>
  <si>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</si>
  <si>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</si>
  <si>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</si>
  <si>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</si>
  <si>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</si>
  <si>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</si>
  <si>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</si>
  <si>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</si>
  <si>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</si>
  <si>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</si>
  <si>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</si>
  <si>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</si>
  <si>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</si>
  <si>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</si>
  <si>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</si>
  <si>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</si>
  <si>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</si>
  <si>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</si>
  <si>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</si>
  <si>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</si>
  <si>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</si>
  <si>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</si>
  <si>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</si>
  <si>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</si>
  <si>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</si>
  <si>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</si>
  <si>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</si>
  <si>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</si>
  <si>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</si>
  <si>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</si>
  <si>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</si>
  <si>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</si>
  <si>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</si>
  <si>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</si>
  <si>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</si>
  <si>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</si>
  <si>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</si>
  <si>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</si>
  <si>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</si>
  <si>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</si>
  <si>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</si>
  <si>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</si>
  <si>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</si>
  <si>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</si>
  <si>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</si>
  <si>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</si>
  <si>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</si>
  <si>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</si>
  <si>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</si>
  <si>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</si>
  <si>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</si>
  <si>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</si>
  <si>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</si>
  <si>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</si>
  <si>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</si>
  <si>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</si>
  <si>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</si>
  <si>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</si>
  <si>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</si>
  <si>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</si>
  <si>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</si>
  <si>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</si>
  <si>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</si>
  <si>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</si>
  <si>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</si>
  <si>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</si>
  <si>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</si>
  <si>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</si>
  <si>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</si>
  <si>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</si>
  <si>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</si>
  <si>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</si>
  <si>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</si>
  <si>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</si>
  <si>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</si>
  <si>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</si>
  <si>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</si>
  <si>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</si>
  <si>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</si>
  <si>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</si>
  <si>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</si>
  <si>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</si>
  <si>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</si>
  <si>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</si>
  <si>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</si>
  <si>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</si>
  <si>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</si>
  <si>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</si>
  <si>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</si>
  <si>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</si>
  <si>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</si>
  <si>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</si>
  <si>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</si>
  <si>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</si>
  <si>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</si>
  <si>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</si>
  <si>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</si>
  <si>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</si>
  <si>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</si>
  <si>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</si>
  <si>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</si>
  <si>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</si>
  <si>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</si>
  <si>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</si>
  <si>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</si>
  <si>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</si>
  <si>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</si>
  <si>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</si>
  <si>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</si>
  <si>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</si>
  <si>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</si>
  <si>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</si>
  <si>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</si>
  <si>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</si>
  <si>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</si>
  <si>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</si>
  <si>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</si>
  <si>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</si>
  <si>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</si>
  <si>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</si>
  <si>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</si>
  <si>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</si>
  <si>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</si>
  <si>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</si>
  <si>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</si>
  <si>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</si>
  <si>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</si>
  <si>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</si>
  <si>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</si>
  <si>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</si>
  <si>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</si>
  <si>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</si>
  <si>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</si>
  <si>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</si>
  <si>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</si>
  <si>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</si>
  <si>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</si>
  <si>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</si>
  <si>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</si>
  <si>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</si>
  <si>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</si>
  <si>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</si>
  <si>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</si>
  <si>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</si>
  <si>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</si>
  <si>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</si>
  <si>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</si>
  <si>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</si>
  <si>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</si>
  <si>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</si>
  <si>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</si>
  <si>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</si>
  <si>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</si>
  <si>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</si>
  <si>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</si>
  <si>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</si>
  <si>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</si>
  <si>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</si>
  <si>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</si>
  <si>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</si>
  <si>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</si>
  <si>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</si>
  <si>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</si>
  <si>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</si>
  <si>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</si>
  <si>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</si>
  <si>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</si>
  <si>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</si>
  <si>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</si>
  <si>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</si>
  <si>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</si>
  <si>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</si>
  <si>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</si>
  <si>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</si>
  <si>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</si>
  <si>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</si>
  <si>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</si>
  <si>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</si>
  <si>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</si>
  <si>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</si>
  <si>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</si>
  <si>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</si>
  <si>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</si>
  <si>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</si>
  <si>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</si>
  <si>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</si>
  <si>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</si>
  <si>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</si>
  <si>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</si>
  <si>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</si>
  <si>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</si>
  <si>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</si>
  <si>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</si>
  <si>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</si>
  <si>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</si>
  <si>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</si>
  <si>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</si>
  <si>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</si>
  <si>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</si>
  <si>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</si>
  <si>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</si>
  <si>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</si>
  <si>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</si>
  <si>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</si>
  <si>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</si>
  <si>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</si>
  <si>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</si>
  <si>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</si>
  <si>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</si>
  <si>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</si>
  <si>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</si>
  <si>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</si>
  <si>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</si>
  <si>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</si>
  <si>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</si>
  <si>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</si>
  <si>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</si>
  <si>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</si>
  <si>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</si>
  <si>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</si>
  <si>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</si>
  <si>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</si>
  <si>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</si>
  <si>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</si>
  <si>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</si>
  <si>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</si>
  <si>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</si>
  <si>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</si>
  <si>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</si>
  <si>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</si>
  <si>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</si>
  <si>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</si>
  <si>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</si>
  <si>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</si>
  <si>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</si>
  <si>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</si>
  <si>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</si>
  <si>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</si>
  <si>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</si>
  <si>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</si>
  <si>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</si>
  <si>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</si>
  <si>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</si>
  <si>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</si>
  <si>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</si>
  <si>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</si>
  <si>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</si>
  <si>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</si>
  <si>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</si>
  <si>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</si>
  <si>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</si>
  <si>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</si>
  <si>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</si>
  <si>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</si>
  <si>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</si>
  <si>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</si>
  <si>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</si>
  <si>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</si>
  <si>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</si>
  <si>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</si>
  <si>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</si>
  <si>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</si>
  <si>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</si>
  <si>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</si>
  <si>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</si>
  <si>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</si>
  <si>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</si>
  <si>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</si>
  <si>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</si>
  <si>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</si>
  <si>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</si>
  <si>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</si>
  <si>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</si>
  <si>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</si>
  <si>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</si>
  <si>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</si>
  <si>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</si>
  <si>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</si>
  <si>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</si>
  <si>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</si>
  <si>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</si>
  <si>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</si>
  <si>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</si>
  <si>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</si>
  <si>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</si>
  <si>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</si>
  <si>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</si>
  <si>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</si>
  <si>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</si>
  <si>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</si>
  <si>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</si>
  <si>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</si>
  <si>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</si>
  <si>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</si>
  <si>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</si>
  <si>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</si>
  <si>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</si>
  <si>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</si>
  <si>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</si>
  <si>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</si>
  <si>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</si>
  <si>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</si>
  <si>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</si>
  <si>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</si>
  <si>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</si>
  <si>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</si>
  <si>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</si>
  <si>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</si>
  <si>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</si>
  <si>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</si>
  <si>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</si>
  <si>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</si>
  <si>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</si>
  <si>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</si>
  <si>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</si>
  <si>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</si>
  <si>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</si>
  <si>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</si>
  <si>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</si>
  <si>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</si>
  <si>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</si>
  <si>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</si>
  <si>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</si>
  <si>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</si>
  <si>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</si>
  <si>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</si>
  <si>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</si>
  <si>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</si>
  <si>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</si>
  <si>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</si>
  <si>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</si>
  <si>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</si>
  <si>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</si>
  <si>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</si>
  <si>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</si>
  <si>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</si>
  <si>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</si>
  <si>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</si>
  <si>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</si>
  <si>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</si>
  <si>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</si>
  <si>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</si>
  <si>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</si>
  <si>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</si>
  <si>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</si>
  <si>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</si>
  <si>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</si>
  <si>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</si>
  <si>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</si>
  <si>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</si>
  <si>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</si>
  <si>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</si>
  <si>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</si>
  <si>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</si>
  <si>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</si>
  <si>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</si>
  <si>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</si>
  <si>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</si>
  <si>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</si>
  <si>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</si>
  <si>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</si>
  <si>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</si>
  <si>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</si>
  <si>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</si>
  <si>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</si>
  <si>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</si>
  <si>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</si>
  <si>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</si>
  <si>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</si>
  <si>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</si>
  <si>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</si>
  <si>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</si>
  <si>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</si>
  <si>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</si>
  <si>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</si>
  <si>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</si>
  <si>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</si>
  <si>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</si>
  <si>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</si>
  <si>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</si>
  <si>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</si>
  <si>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</si>
  <si>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</si>
  <si>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</si>
  <si>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</si>
  <si>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</si>
  <si>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</si>
  <si>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</si>
  <si>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</si>
  <si>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</si>
  <si>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</si>
  <si>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</si>
  <si>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</si>
  <si>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</si>
  <si>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</si>
  <si>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</si>
  <si>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</si>
  <si>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</si>
  <si>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</si>
  <si>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</si>
  <si>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</si>
  <si>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</si>
  <si>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</si>
  <si>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</si>
  <si>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</si>
  <si>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</si>
  <si>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</si>
  <si>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</si>
  <si>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</si>
  <si>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</si>
  <si>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</si>
  <si>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</si>
  <si>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</si>
  <si>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</si>
  <si>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</si>
  <si>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</si>
  <si>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</si>
  <si>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</si>
  <si>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</si>
  <si>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</si>
  <si>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</si>
  <si>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</si>
  <si>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</si>
  <si>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</si>
  <si>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</si>
  <si>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</si>
  <si>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</si>
  <si>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</si>
  <si>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</si>
  <si>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</si>
  <si>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</si>
  <si>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</si>
  <si>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</si>
  <si>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</si>
  <si>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</si>
  <si>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</si>
  <si>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</si>
  <si>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</si>
  <si>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</si>
  <si>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</si>
  <si>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</si>
  <si>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</si>
  <si>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</si>
  <si>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</si>
  <si>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</si>
  <si>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</si>
  <si>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</si>
  <si>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</si>
  <si>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</si>
  <si>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</si>
  <si>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</si>
  <si>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</si>
  <si>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</si>
  <si>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</si>
  <si>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</si>
  <si>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</si>
  <si>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</si>
  <si>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</si>
  <si>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</si>
  <si>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</si>
  <si>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</si>
  <si>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</si>
  <si>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</si>
  <si>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</si>
  <si>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</si>
  <si>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</si>
  <si>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</si>
  <si>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</si>
  <si>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</si>
  <si>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</si>
  <si>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</si>
  <si>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</si>
  <si>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</si>
  <si>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</si>
  <si>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</si>
  <si>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</si>
  <si>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</si>
  <si>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</si>
  <si>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</si>
  <si>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</si>
  <si>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</si>
  <si>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</si>
  <si>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</si>
  <si>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</si>
  <si>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</si>
  <si>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</si>
  <si>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</si>
  <si>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</si>
  <si>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</si>
  <si>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</si>
  <si>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</si>
  <si>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</si>
  <si>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</si>
  <si>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</si>
  <si>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</si>
  <si>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</si>
  <si>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</si>
  <si>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</si>
  <si>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</si>
  <si>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</si>
  <si>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</si>
  <si>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</si>
  <si>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</si>
  <si>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</si>
  <si>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</si>
  <si>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</si>
  <si>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</si>
  <si>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</si>
  <si>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</si>
  <si>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</si>
  <si>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</si>
  <si>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</si>
  <si>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</si>
  <si>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</si>
  <si>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</si>
  <si>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</si>
  <si>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</si>
  <si>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</si>
  <si>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</si>
  <si>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</si>
  <si>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</si>
  <si>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</si>
  <si>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</si>
  <si>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</si>
  <si>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</si>
  <si>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</si>
  <si>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</si>
  <si>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</si>
  <si>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</si>
  <si>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</si>
  <si>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</si>
  <si>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</si>
  <si>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</si>
  <si>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</si>
  <si>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</si>
  <si>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</si>
  <si>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</si>
  <si>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</si>
  <si>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</si>
  <si>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</si>
  <si>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</si>
  <si>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</si>
  <si>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</si>
  <si>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</si>
  <si>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</si>
  <si>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</si>
  <si>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</si>
  <si>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</si>
  <si>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</si>
  <si>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</si>
  <si>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</si>
  <si>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</si>
  <si>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</si>
  <si>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</si>
  <si>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</si>
  <si>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</si>
  <si>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</si>
  <si>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</si>
  <si>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</si>
  <si>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</si>
  <si>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</si>
  <si>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</si>
  <si>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</si>
  <si>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</si>
  <si>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</si>
  <si>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</si>
  <si>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</si>
  <si>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</si>
  <si>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</si>
  <si>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</si>
  <si>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</si>
  <si>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</si>
  <si>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</si>
  <si>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</si>
  <si>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</si>
  <si>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</si>
  <si>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</si>
  <si>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</si>
  <si>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</si>
  <si>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</si>
  <si>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</si>
  <si>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</si>
  <si>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</si>
  <si>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</si>
  <si>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</si>
  <si>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</si>
  <si>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</si>
  <si>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</si>
  <si>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</si>
  <si>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</si>
  <si>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</si>
  <si>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</si>
  <si>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</si>
  <si>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</si>
  <si>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</si>
  <si>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</si>
  <si>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</si>
  <si>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</si>
  <si>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</si>
  <si>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</si>
  <si>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</si>
  <si>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</si>
  <si>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</si>
  <si>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</si>
  <si>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</si>
  <si>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</si>
  <si>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</si>
  <si>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</si>
  <si>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</si>
  <si>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</si>
  <si>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</si>
  <si>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</si>
  <si>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</si>
  <si>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</si>
  <si>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</si>
  <si>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</si>
  <si>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</si>
  <si>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</si>
  <si>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</si>
  <si>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</si>
  <si>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</si>
  <si>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</si>
  <si>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</si>
  <si>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</si>
  <si>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</si>
  <si>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</si>
  <si>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</si>
  <si>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</si>
  <si>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</si>
  <si>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</si>
  <si>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</si>
  <si>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</si>
  <si>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</si>
  <si>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</si>
  <si>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</si>
  <si>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</si>
  <si>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</si>
  <si>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</si>
  <si>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</si>
  <si>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</si>
  <si>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</si>
  <si>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</si>
  <si>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</si>
  <si>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</si>
  <si>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</si>
  <si>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</si>
  <si>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</si>
  <si>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</si>
  <si>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</si>
  <si>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</si>
  <si>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</si>
  <si>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</si>
  <si>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</si>
  <si>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</si>
  <si>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</si>
  <si>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</si>
  <si>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</si>
  <si>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</si>
  <si>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</si>
  <si>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</si>
  <si>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</si>
  <si>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</si>
  <si>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</si>
  <si>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</si>
  <si>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</si>
  <si>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</si>
  <si>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</si>
  <si>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</si>
  <si>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</si>
  <si>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</si>
  <si>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</si>
  <si>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</si>
  <si>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</si>
  <si>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</si>
  <si>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</si>
  <si>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</si>
  <si>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</si>
  <si>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</si>
  <si>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</si>
  <si>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</si>
  <si>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</si>
  <si>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</si>
  <si>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</si>
  <si>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</si>
  <si>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</si>
  <si>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</si>
  <si>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</si>
  <si>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</si>
  <si>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</si>
  <si>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</si>
  <si>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</si>
  <si>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</si>
  <si>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</si>
  <si>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</si>
  <si>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</si>
  <si>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</si>
  <si>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</si>
  <si>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</si>
  <si>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</si>
  <si>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</si>
  <si>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</si>
  <si>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</si>
  <si>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</si>
  <si>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</si>
  <si>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</si>
  <si>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</si>
  <si>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</si>
  <si>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</si>
  <si>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</si>
  <si>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</si>
  <si>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</si>
  <si>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</si>
  <si>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</si>
  <si>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</si>
  <si>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</si>
  <si>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</si>
  <si>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</si>
  <si>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</si>
  <si>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</si>
  <si>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</si>
  <si>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</si>
  <si>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</si>
  <si>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</si>
  <si>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</si>
  <si>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</si>
  <si>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</si>
  <si>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</si>
  <si>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</si>
  <si>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</si>
  <si>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</si>
  <si>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</si>
  <si>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</si>
  <si>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</si>
  <si>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</si>
  <si>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</si>
  <si>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</si>
  <si>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</si>
  <si>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</si>
  <si>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</si>
  <si>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</si>
  <si>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</si>
  <si>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</si>
  <si>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</si>
  <si>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</si>
  <si>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</si>
  <si>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</si>
  <si>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</si>
  <si>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</si>
  <si>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</si>
  <si>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</si>
  <si>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</si>
  <si>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</si>
  <si>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</si>
  <si>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</si>
  <si>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</si>
  <si>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</si>
  <si>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</si>
  <si>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</si>
  <si>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</si>
  <si>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</si>
  <si>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</si>
  <si>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</si>
  <si>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</si>
  <si>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</si>
  <si>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</si>
  <si>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</si>
  <si>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</si>
  <si>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</si>
  <si>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</si>
  <si>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</si>
  <si>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</si>
  <si>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</si>
  <si>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</si>
  <si>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</si>
  <si>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</si>
  <si>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</si>
  <si>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</si>
  <si>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</si>
  <si>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</si>
  <si>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</si>
  <si>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</si>
  <si>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</si>
  <si>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</si>
  <si>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</si>
  <si>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</si>
  <si>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</si>
  <si>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</si>
  <si>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</si>
  <si>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</si>
  <si>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</si>
  <si>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</si>
  <si>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</si>
  <si>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</si>
  <si>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</si>
  <si>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</si>
  <si>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</si>
  <si>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</si>
  <si>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</si>
  <si>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</si>
  <si>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</si>
  <si>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</si>
  <si>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</si>
  <si>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</si>
  <si>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</si>
  <si>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</si>
  <si>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</si>
  <si>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</si>
  <si>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</si>
  <si>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</si>
  <si>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</si>
  <si>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</si>
  <si>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</si>
  <si>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</si>
  <si>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</si>
  <si>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</si>
  <si>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</si>
  <si>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</si>
  <si>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</si>
  <si>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</si>
  <si>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</si>
  <si>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</si>
  <si>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</si>
  <si>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</si>
  <si>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</si>
  <si>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</si>
  <si>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</si>
  <si>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</si>
  <si>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</si>
  <si>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</si>
  <si>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</si>
  <si>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</si>
  <si>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</si>
  <si>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</si>
  <si>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</si>
  <si>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</si>
  <si>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</si>
  <si>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</si>
  <si>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</si>
  <si>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</si>
  <si>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</si>
  <si>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</si>
  <si>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</si>
  <si>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</si>
  <si>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</si>
  <si>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</si>
  <si>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</si>
  <si>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</si>
  <si>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</si>
  <si>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</si>
  <si>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</si>
  <si>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</si>
  <si>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</si>
  <si>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</si>
  <si>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</si>
  <si>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</si>
  <si>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</si>
  <si>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</si>
  <si>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</si>
  <si>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</si>
  <si>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</si>
  <si>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</si>
  <si>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</si>
  <si>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</si>
  <si>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</si>
  <si>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</si>
  <si>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</si>
  <si>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</si>
  <si>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</si>
  <si>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</si>
  <si>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</si>
  <si>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</si>
  <si>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</si>
  <si>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</si>
  <si>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</si>
  <si>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</si>
  <si>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</si>
  <si>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</si>
  <si>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</si>
  <si>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</si>
  <si>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</si>
  <si>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</si>
  <si>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</si>
  <si>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</si>
  <si>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</si>
  <si>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</si>
  <si>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</si>
  <si>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</si>
  <si>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</si>
  <si>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</si>
  <si>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</si>
  <si>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</si>
  <si>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</si>
  <si>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</si>
  <si>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</si>
  <si>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</si>
  <si>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</si>
  <si>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</si>
  <si>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</si>
  <si>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</si>
  <si>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</si>
  <si>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</si>
  <si>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</si>
  <si>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</si>
  <si>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</si>
  <si>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</si>
  <si>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</si>
  <si>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</si>
  <si>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</si>
  <si>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</si>
  <si>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</si>
  <si>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</si>
  <si>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</si>
  <si>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</si>
  <si>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</si>
  <si>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</si>
  <si>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</si>
  <si>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</si>
  <si>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</si>
  <si>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</si>
  <si>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</si>
  <si>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</si>
  <si>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</si>
  <si>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</si>
  <si>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</si>
  <si>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</si>
  <si>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</si>
  <si>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</si>
  <si>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</si>
  <si>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</si>
  <si>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</si>
  <si>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</si>
  <si>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</si>
  <si>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</si>
  <si>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</si>
  <si>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</si>
  <si>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</si>
  <si>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</si>
  <si>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</si>
  <si>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</si>
  <si>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</si>
  <si>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</si>
  <si>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</si>
  <si>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</si>
  <si>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</si>
  <si>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</si>
  <si>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</si>
  <si>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</si>
  <si>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</si>
  <si>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</si>
  <si>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</si>
  <si>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</si>
  <si>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</si>
  <si>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</si>
  <si>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</si>
  <si>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</si>
  <si>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</si>
  <si>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</si>
  <si>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</si>
  <si>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</si>
  <si>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</si>
  <si>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</si>
  <si>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</si>
  <si>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</si>
  <si>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</si>
  <si>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</si>
  <si>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</si>
  <si>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</si>
  <si>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</si>
  <si>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</si>
  <si>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</si>
  <si>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</si>
  <si>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</si>
  <si>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</si>
  <si>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</si>
  <si>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</si>
  <si>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</si>
  <si>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</si>
  <si>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</si>
  <si>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</si>
  <si>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</si>
  <si>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</si>
  <si>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</si>
  <si>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</si>
  <si>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</si>
  <si>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</si>
  <si>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</si>
  <si>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</si>
  <si>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</si>
  <si>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</si>
  <si>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</si>
  <si>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</si>
  <si>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</si>
  <si>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</si>
  <si>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</si>
  <si>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</si>
  <si>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</si>
  <si>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</si>
  <si>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</si>
  <si>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</si>
  <si>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</si>
  <si>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</si>
  <si>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</si>
  <si>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</si>
  <si>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</si>
  <si>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</si>
  <si>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</si>
  <si>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</si>
  <si>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</si>
  <si>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</si>
  <si>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</si>
  <si>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</si>
  <si>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</si>
  <si>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</si>
  <si>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</si>
  <si>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</si>
  <si>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</si>
  <si>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</si>
  <si>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</si>
  <si>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</si>
  <si>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</si>
  <si>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</si>
  <si>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</si>
  <si>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</si>
  <si>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</si>
  <si>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</si>
  <si>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</si>
  <si>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</si>
  <si>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</si>
  <si>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</si>
  <si>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</si>
  <si>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</si>
  <si>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</si>
  <si>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</si>
  <si>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</si>
  <si>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</si>
  <si>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</si>
  <si>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</si>
  <si>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</si>
  <si>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</si>
  <si>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</si>
  <si>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</si>
  <si>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</si>
  <si>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</si>
  <si>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</si>
  <si>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</si>
  <si>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</si>
  <si>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</si>
  <si>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</si>
  <si>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</si>
  <si>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</si>
  <si>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</si>
  <si>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</si>
  <si>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</si>
  <si>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</si>
  <si>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</si>
  <si>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</si>
  <si>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</si>
  <si>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</si>
  <si>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</si>
  <si>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</si>
  <si>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</si>
  <si>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</si>
  <si>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</si>
  <si>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</si>
  <si>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</si>
  <si>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</si>
  <si>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</si>
  <si>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</si>
  <si>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</si>
  <si>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</si>
  <si>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</si>
  <si>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</si>
  <si>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</si>
  <si>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</si>
  <si>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</si>
  <si>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</si>
  <si>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</si>
  <si>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</si>
  <si>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</si>
  <si>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</si>
  <si>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</si>
  <si>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</si>
  <si>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</si>
  <si>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</si>
  <si>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</si>
  <si>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</si>
  <si>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</si>
  <si>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</si>
  <si>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</si>
  <si>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</si>
  <si>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</si>
  <si>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</si>
  <si>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</si>
  <si>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</si>
  <si>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</si>
  <si>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</si>
  <si>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</si>
  <si>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</si>
  <si>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</si>
  <si>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</si>
  <si>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</si>
  <si>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</si>
  <si>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</si>
  <si>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</si>
  <si>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</si>
  <si>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</si>
  <si>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</si>
  <si>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</si>
  <si>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</si>
  <si>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</si>
  <si>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</si>
  <si>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</si>
  <si>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</si>
  <si>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</si>
  <si>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</si>
  <si>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</si>
  <si>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</si>
  <si>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</si>
  <si>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</si>
  <si>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</si>
  <si>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</si>
  <si>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</si>
  <si>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</si>
  <si>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</si>
  <si>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</si>
  <si>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</si>
  <si>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</si>
  <si>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</si>
  <si>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</si>
  <si>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</si>
  <si>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</si>
  <si>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</si>
  <si>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</si>
  <si>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</si>
  <si>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</si>
  <si>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</si>
  <si>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</si>
  <si>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</si>
  <si>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</si>
  <si>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</si>
  <si>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</si>
  <si>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</si>
  <si>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</si>
  <si>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</si>
  <si>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</si>
  <si>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</si>
  <si>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</si>
  <si>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</si>
  <si>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</si>
  <si>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</si>
  <si>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</si>
  <si>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</si>
  <si>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</si>
  <si>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</si>
  <si>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</si>
  <si>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</si>
  <si>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</si>
  <si>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</si>
  <si>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</si>
  <si>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</si>
  <si>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</si>
  <si>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</si>
  <si>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</si>
  <si>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</si>
  <si>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</si>
  <si>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</si>
  <si>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</si>
  <si>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</si>
  <si>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</si>
  <si>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</si>
  <si>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</si>
  <si>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</si>
  <si>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</si>
  <si>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</si>
  <si>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</si>
  <si>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</si>
  <si>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</si>
  <si>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</si>
  <si>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</si>
  <si>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</si>
  <si>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</si>
  <si>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</si>
  <si>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</si>
  <si>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</si>
  <si>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</si>
  <si>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</si>
  <si>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</si>
  <si>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</si>
  <si>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</si>
  <si>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</si>
  <si>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</si>
  <si>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</si>
  <si>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</si>
  <si>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</si>
  <si>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</si>
  <si>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</si>
  <si>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</si>
  <si>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</si>
  <si>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</si>
  <si>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</si>
  <si>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</si>
  <si>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</si>
  <si>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</si>
  <si>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</si>
  <si>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</si>
  <si>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</si>
  <si>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</si>
  <si>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</si>
  <si>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</si>
  <si>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</si>
  <si>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</si>
  <si>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</si>
  <si>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</si>
  <si>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</si>
  <si>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</si>
  <si>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</si>
  <si>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</si>
  <si>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</si>
  <si>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</si>
  <si>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</si>
  <si>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</si>
  <si>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</si>
  <si>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</si>
  <si>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</si>
  <si>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</si>
  <si>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</si>
  <si>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</si>
  <si>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</si>
  <si>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</si>
  <si>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</si>
  <si>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</si>
  <si>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</si>
  <si>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</si>
  <si>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</si>
  <si>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</si>
  <si>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</si>
  <si>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</si>
  <si>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</si>
  <si>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</si>
  <si>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</si>
  <si>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</si>
  <si>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</si>
  <si>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</si>
  <si>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</si>
  <si>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</si>
  <si>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</si>
  <si>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</si>
  <si>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</si>
  <si>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</si>
  <si>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</si>
  <si>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</si>
  <si>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</si>
  <si>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</si>
  <si>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</si>
  <si>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</si>
  <si>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</si>
  <si>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</si>
  <si>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</si>
  <si>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</si>
  <si>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</si>
  <si>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</si>
  <si>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</si>
  <si>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</si>
  <si>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</si>
  <si>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</si>
  <si>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</si>
  <si>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</si>
  <si>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</si>
  <si>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</si>
  <si>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</si>
  <si>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</si>
  <si>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</si>
  <si>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</si>
  <si>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</si>
  <si>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</si>
  <si>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</si>
  <si>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</si>
  <si>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</si>
  <si>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</si>
  <si>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</si>
  <si>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</si>
  <si>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</si>
  <si>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</si>
  <si>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</si>
  <si>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</si>
  <si>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</si>
  <si>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</si>
  <si>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</si>
  <si>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</si>
  <si>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</si>
  <si>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</si>
  <si>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</si>
  <si>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</si>
  <si>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</si>
  <si>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</si>
  <si>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</si>
  <si>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</si>
  <si>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</si>
  <si>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</si>
  <si>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</si>
  <si>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</si>
  <si>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</si>
  <si>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</si>
  <si>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</si>
  <si>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</si>
  <si>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</si>
  <si>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</si>
  <si>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</si>
  <si>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</si>
  <si>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</si>
  <si>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</si>
  <si>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</si>
  <si>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</si>
  <si>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</si>
  <si>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</si>
  <si>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</si>
  <si>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</si>
  <si>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</si>
  <si>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</si>
  <si>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</si>
  <si>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</si>
  <si>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</si>
  <si>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</si>
  <si>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</si>
  <si>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</si>
  <si>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</si>
  <si>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</si>
  <si>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</si>
  <si>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</si>
  <si>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</si>
  <si>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</si>
  <si>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</si>
  <si>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</si>
  <si>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</si>
  <si>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</si>
  <si>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</si>
  <si>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</si>
  <si>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</si>
  <si>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</si>
  <si>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</si>
  <si>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</si>
  <si>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</si>
  <si>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</si>
  <si>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</si>
  <si>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</si>
  <si>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</si>
  <si>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</si>
  <si>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</si>
  <si>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</si>
  <si>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</si>
  <si>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</si>
  <si>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</si>
  <si>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</si>
  <si>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</si>
  <si>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</si>
  <si>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</si>
  <si>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</si>
  <si>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</si>
  <si>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</si>
  <si>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</si>
  <si>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</si>
  <si>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</si>
  <si>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</si>
  <si>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</si>
  <si>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</si>
  <si>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</si>
  <si>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</si>
  <si>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</si>
  <si>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</si>
  <si>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</si>
  <si>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</si>
  <si>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</si>
  <si>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</si>
  <si>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</si>
  <si>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</si>
  <si>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</si>
  <si>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</si>
  <si>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</si>
  <si>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</si>
  <si>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</si>
  <si>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</si>
  <si>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</si>
  <si>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</si>
  <si>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</si>
  <si>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</si>
  <si>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</si>
  <si>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</si>
  <si>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</si>
  <si>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</si>
  <si>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</si>
  <si>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</si>
  <si>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</si>
  <si>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</si>
  <si>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</si>
  <si>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</si>
  <si>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</si>
  <si>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</si>
  <si>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</si>
  <si>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</si>
  <si>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</si>
  <si>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</si>
  <si>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</si>
  <si>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</si>
  <si>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</si>
  <si>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</si>
  <si>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</si>
  <si>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</si>
  <si>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</si>
  <si>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</si>
  <si>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</si>
  <si>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</si>
  <si>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</si>
  <si>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</si>
  <si>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</si>
  <si>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</si>
  <si>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</si>
  <si>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</si>
  <si>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</si>
  <si>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</si>
  <si>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</si>
  <si>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</si>
  <si>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</si>
  <si>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</si>
  <si>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</si>
  <si>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</si>
  <si>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</si>
  <si>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</si>
  <si>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</si>
  <si>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</si>
  <si>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</si>
  <si>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</si>
  <si>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</si>
  <si>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</si>
  <si>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</si>
  <si>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</si>
  <si>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</si>
  <si>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</si>
  <si>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</si>
  <si>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</si>
  <si>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</si>
  <si>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</si>
  <si>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</si>
  <si>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</si>
  <si>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</si>
  <si>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</si>
  <si>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</si>
  <si>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</si>
  <si>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</si>
  <si>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</si>
  <si>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</si>
  <si>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</si>
  <si>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</si>
  <si>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</si>
  <si>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</si>
  <si>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</si>
  <si>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</si>
  <si>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</si>
  <si>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</si>
  <si>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</si>
  <si>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</si>
  <si>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</si>
  <si>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</si>
  <si>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</si>
  <si>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</si>
  <si>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</si>
  <si>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</si>
  <si>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</si>
  <si>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</si>
  <si>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</si>
  <si>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</si>
  <si>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</si>
  <si>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</si>
  <si>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</si>
  <si>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</si>
  <si>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</si>
  <si>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</si>
  <si>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</si>
  <si>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</si>
  <si>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</si>
  <si>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</si>
  <si>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</si>
  <si>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</si>
  <si>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</si>
  <si>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</si>
  <si>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</si>
  <si>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</si>
  <si>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</si>
  <si>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</si>
  <si>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</si>
  <si>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</si>
  <si>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</si>
  <si>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</si>
  <si>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</si>
  <si>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</si>
  <si>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</si>
  <si>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</si>
  <si>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</si>
  <si>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</si>
  <si>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</si>
  <si>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</si>
  <si>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</si>
  <si>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</si>
  <si>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</si>
  <si>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</si>
  <si>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</si>
  <si>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</si>
  <si>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</si>
  <si>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</si>
  <si>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</si>
  <si>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</si>
  <si>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</si>
  <si>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</si>
  <si>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</si>
  <si>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</si>
  <si>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</si>
  <si>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</si>
  <si>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</si>
  <si>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</si>
  <si>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</si>
  <si>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</si>
  <si>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</si>
  <si>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</si>
  <si>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</si>
  <si>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</si>
  <si>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</si>
  <si>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</si>
  <si>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</si>
  <si>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</si>
  <si>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</si>
  <si>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</si>
  <si>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</si>
  <si>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</si>
  <si>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</si>
  <si>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</si>
  <si>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</si>
  <si>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</si>
  <si>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</si>
  <si>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</si>
  <si>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</si>
  <si>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</si>
  <si>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</si>
  <si>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</si>
  <si>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</si>
  <si>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</si>
  <si>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</si>
  <si>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</si>
  <si>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</si>
  <si>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</si>
  <si>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</si>
  <si>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</si>
  <si>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</si>
  <si>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</si>
  <si>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</si>
  <si>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</si>
  <si>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</si>
  <si>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</si>
  <si>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</si>
  <si>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</si>
  <si>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</si>
  <si>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</si>
  <si>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</si>
  <si>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</si>
  <si>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</si>
  <si>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</si>
  <si>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</si>
  <si>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</si>
  <si>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</si>
  <si>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</si>
  <si>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</si>
  <si>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</si>
  <si>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</si>
  <si>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</si>
  <si>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</si>
  <si>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</si>
  <si>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</si>
  <si>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</si>
  <si>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</si>
  <si>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</si>
  <si>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</si>
  <si>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</si>
  <si>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</si>
  <si>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</si>
  <si>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</si>
  <si>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</si>
  <si>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</si>
  <si>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</si>
  <si>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</si>
  <si>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</si>
  <si>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</si>
  <si>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</si>
  <si>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</si>
  <si>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</si>
  <si>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</si>
  <si>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</si>
  <si>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</si>
  <si>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</si>
  <si>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</si>
  <si>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</si>
  <si>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</si>
  <si>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</si>
  <si>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</si>
  <si>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</si>
  <si>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</si>
  <si>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</si>
  <si>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</si>
  <si>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</si>
  <si>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</si>
  <si>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</si>
  <si>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</si>
  <si>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</si>
  <si>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</si>
  <si>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</si>
  <si>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</si>
  <si>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</si>
  <si>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</si>
  <si>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</si>
  <si>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</si>
  <si>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</si>
  <si>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</si>
  <si>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</si>
  <si>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</si>
  <si>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</si>
  <si>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</si>
  <si>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</si>
  <si>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</si>
  <si>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</si>
  <si>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</si>
  <si>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</si>
  <si>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</si>
  <si>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</si>
  <si>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</si>
  <si>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</si>
  <si>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</si>
  <si>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</si>
  <si>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</si>
  <si>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</si>
  <si>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</si>
  <si>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</si>
  <si>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</si>
  <si>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</si>
  <si>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</si>
  <si>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</si>
  <si>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</si>
  <si>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</si>
  <si>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</si>
  <si>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</si>
  <si>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</si>
  <si>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</si>
  <si>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</si>
  <si>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</si>
  <si>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</si>
  <si>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</si>
  <si>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</si>
  <si>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</si>
  <si>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</si>
  <si>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</si>
  <si>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</si>
  <si>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</si>
  <si>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</si>
  <si>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</si>
  <si>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</si>
  <si>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</si>
  <si>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</si>
  <si>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</si>
  <si>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</si>
  <si>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</si>
  <si>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</si>
  <si>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</si>
  <si>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</si>
  <si>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</si>
  <si>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</si>
  <si>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</si>
  <si>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</si>
  <si>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</si>
  <si>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</si>
  <si>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</si>
  <si>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</si>
  <si>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</si>
  <si>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</si>
  <si>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</si>
  <si>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</si>
  <si>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</si>
  <si>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</si>
  <si>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</si>
  <si>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</si>
  <si>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</si>
  <si>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</si>
  <si>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</si>
  <si>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</si>
  <si>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</si>
  <si>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</si>
  <si>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</si>
  <si>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</si>
  <si>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</si>
  <si>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</si>
  <si>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</si>
  <si>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</si>
  <si>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</si>
  <si>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</si>
  <si>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</si>
  <si>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</si>
  <si>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</si>
  <si>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</si>
  <si>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</si>
  <si>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</si>
  <si>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</si>
  <si>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</si>
  <si>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</si>
  <si>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</si>
  <si>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</si>
  <si>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</si>
  <si>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</si>
  <si>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</si>
  <si>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</si>
  <si>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</si>
  <si>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</si>
  <si>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</si>
  <si>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</si>
  <si>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</si>
  <si>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</si>
  <si>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</si>
  <si>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</si>
  <si>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</si>
  <si>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</si>
  <si>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</si>
  <si>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</si>
  <si>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</si>
  <si>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</si>
  <si>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</si>
  <si>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</si>
  <si>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</si>
  <si>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</si>
  <si>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</si>
  <si>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</si>
  <si>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</si>
  <si>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</si>
  <si>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</si>
  <si>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</si>
  <si>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</si>
  <si>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</si>
  <si>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</si>
  <si>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</si>
  <si>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</si>
  <si>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</si>
  <si>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</si>
  <si>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</si>
  <si>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</si>
  <si>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</si>
  <si>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</si>
  <si>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</si>
  <si>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</si>
  <si>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</si>
  <si>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</si>
  <si>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</si>
  <si>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</si>
  <si>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</si>
  <si>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</si>
  <si>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</si>
  <si>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</si>
  <si>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</si>
  <si>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</si>
  <si>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</si>
  <si>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</si>
  <si>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</si>
  <si>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</si>
  <si>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</si>
  <si>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</si>
  <si>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</si>
  <si>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</si>
  <si>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</si>
  <si>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</si>
  <si>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</si>
  <si>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</si>
  <si>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</si>
  <si>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</si>
  <si>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</si>
  <si>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</si>
  <si>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</si>
  <si>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</si>
  <si>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</si>
  <si>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</si>
  <si>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</si>
  <si>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</si>
  <si>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</si>
  <si>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</si>
  <si>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</si>
  <si>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</si>
  <si>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</si>
  <si>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</si>
  <si>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</si>
  <si>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</si>
  <si>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</si>
  <si>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</si>
  <si>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</si>
  <si>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</si>
  <si>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</si>
  <si>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</si>
  <si>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</si>
  <si>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</si>
  <si>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</si>
  <si>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</si>
  <si>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</si>
  <si>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</si>
  <si>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</si>
  <si>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</si>
  <si>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</si>
  <si>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</si>
  <si>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</si>
  <si>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</si>
  <si>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</si>
  <si>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</si>
  <si>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</si>
  <si>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</si>
  <si>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</si>
  <si>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</si>
  <si>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</si>
  <si>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</si>
  <si>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</si>
  <si>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</si>
  <si>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</si>
  <si>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</si>
  <si>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</si>
  <si>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</si>
  <si>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</si>
  <si>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</si>
  <si>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</si>
  <si>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</si>
  <si>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</si>
  <si>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</si>
  <si>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</si>
  <si>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</si>
  <si>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</si>
  <si>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</si>
  <si>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</si>
  <si>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</si>
  <si>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</si>
  <si>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</si>
  <si>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</si>
  <si>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</si>
  <si>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</si>
  <si>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</si>
  <si>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</si>
  <si>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</si>
  <si>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</si>
  <si>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</si>
  <si>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</si>
  <si>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</si>
  <si>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</si>
  <si>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</si>
  <si>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</si>
  <si>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</si>
  <si>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</si>
  <si>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</si>
  <si>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</si>
  <si>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</si>
  <si>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</si>
  <si>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</si>
  <si>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</si>
  <si>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</si>
  <si>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</si>
  <si>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</si>
  <si>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</si>
  <si>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</si>
  <si>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</si>
  <si>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</si>
  <si>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</si>
  <si>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</si>
  <si>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</si>
  <si>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</si>
  <si>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</si>
  <si>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</si>
  <si>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</si>
  <si>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</si>
  <si>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</si>
  <si>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</si>
  <si>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</si>
  <si>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</si>
  <si>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</si>
  <si>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</si>
  <si>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</si>
  <si>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</si>
  <si>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</si>
  <si>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</si>
  <si>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</si>
  <si>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</si>
  <si>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</si>
  <si>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</si>
  <si>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</si>
  <si>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</si>
  <si>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</si>
  <si>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</si>
  <si>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</si>
  <si>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</si>
  <si>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</si>
  <si>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</si>
  <si>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</si>
  <si>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</si>
  <si>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</si>
  <si>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</si>
  <si>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</si>
  <si>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</si>
  <si>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</si>
  <si>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</si>
  <si>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</si>
  <si>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</si>
  <si>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</si>
  <si>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</si>
  <si>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</si>
  <si>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</si>
  <si>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</si>
  <si>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</si>
  <si>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</si>
  <si>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</si>
  <si>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</si>
  <si>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</si>
  <si>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</si>
  <si>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</si>
  <si>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</si>
  <si>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</si>
  <si>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</si>
  <si>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</si>
  <si>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</si>
  <si>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</si>
  <si>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</si>
  <si>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</si>
  <si>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</si>
  <si>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</si>
  <si>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</si>
  <si>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</si>
  <si>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</si>
  <si>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</si>
  <si>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</si>
  <si>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</si>
  <si>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</si>
  <si>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</si>
  <si>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</si>
  <si>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</si>
  <si>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</si>
  <si>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</si>
  <si>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</si>
  <si>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</si>
  <si>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</si>
  <si>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</si>
  <si>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</si>
  <si>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</si>
  <si>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</si>
  <si>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</si>
  <si>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</si>
  <si>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</si>
  <si>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</si>
  <si>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</si>
  <si>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</si>
  <si>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</si>
  <si>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</si>
  <si>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</si>
  <si>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</si>
  <si>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</si>
  <si>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</si>
  <si>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</si>
  <si>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</si>
  <si>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</si>
  <si>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</si>
  <si>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</si>
  <si>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</si>
  <si>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</si>
  <si>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</si>
  <si>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</si>
  <si>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</si>
  <si>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</si>
  <si>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</si>
  <si>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</si>
  <si>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</si>
  <si>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</si>
  <si>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</si>
  <si>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</si>
  <si>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</si>
  <si>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</si>
  <si>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</si>
  <si>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</si>
  <si>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</si>
  <si>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</si>
  <si>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</si>
  <si>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</si>
  <si>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</si>
  <si>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</si>
  <si>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</si>
  <si>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</si>
  <si>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</si>
  <si>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</si>
  <si>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</si>
  <si>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</si>
  <si>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</si>
  <si>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</si>
  <si>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</si>
  <si>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</si>
  <si>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</si>
  <si>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</si>
  <si>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</si>
  <si>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</si>
  <si>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</si>
  <si>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</si>
  <si>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</si>
  <si>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</si>
  <si>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</si>
  <si>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</si>
  <si>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</si>
  <si>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</si>
  <si>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</si>
  <si>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</si>
  <si>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</si>
  <si>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</si>
  <si>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</si>
  <si>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</si>
  <si>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</si>
  <si>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</si>
  <si>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</si>
  <si>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</si>
  <si>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</si>
  <si>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</si>
  <si>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</si>
  <si>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</si>
  <si>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</si>
  <si>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</si>
  <si>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</si>
  <si>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</si>
  <si>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</si>
  <si>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</si>
  <si>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</si>
  <si>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</si>
  <si>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</si>
  <si>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</si>
  <si>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</si>
  <si>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</si>
  <si>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</si>
  <si>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</si>
  <si>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</si>
  <si>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</si>
  <si>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</si>
  <si>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</si>
  <si>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</si>
  <si>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</si>
  <si>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</si>
  <si>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</si>
  <si>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</si>
  <si>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</si>
  <si>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</si>
  <si>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</si>
  <si>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</si>
  <si>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</si>
  <si>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</si>
  <si>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</si>
  <si>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</si>
  <si>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</si>
  <si>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</si>
  <si>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</si>
  <si>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</si>
  <si>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</si>
  <si>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</si>
  <si>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</si>
  <si>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</si>
  <si>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</si>
  <si>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</si>
  <si>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</si>
  <si>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</si>
  <si>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</si>
  <si>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</si>
  <si>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</si>
  <si>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</si>
  <si>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</si>
  <si>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</si>
  <si>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</si>
  <si>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</si>
  <si>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</si>
  <si>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</si>
  <si>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</si>
  <si>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</si>
  <si>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</si>
  <si>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</si>
  <si>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</si>
  <si>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</si>
  <si>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</si>
  <si>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</si>
  <si>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</si>
  <si>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</si>
  <si>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</si>
  <si>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</si>
  <si>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</si>
  <si>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</si>
  <si>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</si>
  <si>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</si>
  <si>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</si>
  <si>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</si>
  <si>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</si>
  <si>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</si>
  <si>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</si>
  <si>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</si>
  <si>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</si>
  <si>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</si>
  <si>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</si>
  <si>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</si>
  <si>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</si>
  <si>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</si>
  <si>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</si>
  <si>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</si>
  <si>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</si>
  <si>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</si>
  <si>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</si>
  <si>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</si>
  <si>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</si>
  <si>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</si>
  <si>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</si>
  <si>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</si>
  <si>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</si>
  <si>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</si>
  <si>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</si>
  <si>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</si>
  <si>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</si>
  <si>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</si>
  <si>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</si>
  <si>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</si>
  <si>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</si>
  <si>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</si>
  <si>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</si>
  <si>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</si>
  <si>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</si>
  <si>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</si>
  <si>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</si>
  <si>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</si>
  <si>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</si>
  <si>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</si>
  <si>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</si>
  <si>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</si>
  <si>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</si>
  <si>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</si>
  <si>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</si>
  <si>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</si>
  <si>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</si>
  <si>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</si>
  <si>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</si>
  <si>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</si>
  <si>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</si>
  <si>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</si>
  <si>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</si>
  <si>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</si>
  <si>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</si>
  <si>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</si>
  <si>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</si>
  <si>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</si>
  <si>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</si>
  <si>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</si>
  <si>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</si>
  <si>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</si>
  <si>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</si>
  <si>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</si>
  <si>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</si>
  <si>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</si>
  <si>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</si>
  <si>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</si>
  <si>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</si>
  <si>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</si>
  <si>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</si>
  <si>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</si>
  <si>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</si>
  <si>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</si>
  <si>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</si>
  <si>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</si>
  <si>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</si>
  <si>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</si>
  <si>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</si>
  <si>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</si>
  <si>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</si>
  <si>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</si>
  <si>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</si>
  <si>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</si>
  <si>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</si>
  <si>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</si>
  <si>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</si>
  <si>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</si>
  <si>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</si>
  <si>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</si>
  <si>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</si>
  <si>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</si>
  <si>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</si>
  <si>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</si>
  <si>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</si>
  <si>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</si>
  <si>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</si>
  <si>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</si>
  <si>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</si>
  <si>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</si>
  <si>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</si>
  <si>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</si>
  <si>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</si>
  <si>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</si>
  <si>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</si>
  <si>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</si>
  <si>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</si>
  <si>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</si>
  <si>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</si>
  <si>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</si>
  <si>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</si>
  <si>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</si>
  <si>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</si>
  <si>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</si>
  <si>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</si>
  <si>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</si>
  <si>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</si>
  <si>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</si>
  <si>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</si>
  <si>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</si>
  <si>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</si>
  <si>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</si>
  <si>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</si>
  <si>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</si>
  <si>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</si>
  <si>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</si>
  <si>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</si>
  <si>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</si>
  <si>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</si>
  <si>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</si>
  <si>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</si>
  <si>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</si>
  <si>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</si>
  <si>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</si>
  <si>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</si>
  <si>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</si>
  <si>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</si>
  <si>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</si>
  <si>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</si>
  <si>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</si>
  <si>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</si>
  <si>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</si>
  <si>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</si>
  <si>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</si>
  <si>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</si>
  <si>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</si>
  <si>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</si>
  <si>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</si>
  <si>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</si>
  <si>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</si>
  <si>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</si>
  <si>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</si>
  <si>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</si>
  <si>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</si>
  <si>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</si>
  <si>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</si>
  <si>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</si>
  <si>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</si>
  <si>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</si>
  <si>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</si>
  <si>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</si>
  <si>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</si>
  <si>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</si>
  <si>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</si>
  <si>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</si>
  <si>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</si>
  <si>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</si>
  <si>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</si>
  <si>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</si>
  <si>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</si>
  <si>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</si>
  <si>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</si>
  <si>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</si>
  <si>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</si>
  <si>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</si>
  <si>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</si>
  <si>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</si>
  <si>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</si>
  <si>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</si>
  <si>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</si>
  <si>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</si>
  <si>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</si>
  <si>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</si>
  <si>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</si>
  <si>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</si>
  <si>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</si>
  <si>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</si>
  <si>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</si>
  <si>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</si>
  <si>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</si>
  <si>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</si>
  <si>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</si>
  <si>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</si>
  <si>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</si>
  <si>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</si>
  <si>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</si>
  <si>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</si>
  <si>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</si>
  <si>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</si>
  <si>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</si>
  <si>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</si>
  <si>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</si>
  <si>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</si>
  <si>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</si>
  <si>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</si>
  <si>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</si>
  <si>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</si>
  <si>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</si>
  <si>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</si>
  <si>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</si>
  <si>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</si>
  <si>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</si>
  <si>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</si>
  <si>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</si>
  <si>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</si>
  <si>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</si>
  <si>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</si>
  <si>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</si>
  <si>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</si>
  <si>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</si>
  <si>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</si>
  <si>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</si>
  <si>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</si>
  <si>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</si>
  <si>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</si>
  <si>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</si>
  <si>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</si>
  <si>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</si>
  <si>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</si>
  <si>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</si>
  <si>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</si>
  <si>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</si>
  <si>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</si>
  <si>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</si>
  <si>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</si>
  <si>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</si>
  <si>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</si>
  <si>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</si>
  <si>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</si>
  <si>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</si>
  <si>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</si>
  <si>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</si>
  <si>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</si>
  <si>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</si>
  <si>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</si>
  <si>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</si>
  <si>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</si>
  <si>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</si>
  <si>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</si>
  <si>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</si>
  <si>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</si>
  <si>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</si>
  <si>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</si>
  <si>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</si>
  <si>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</si>
  <si>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</si>
  <si>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</si>
  <si>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</si>
  <si>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</si>
  <si>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</si>
  <si>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</si>
  <si>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</si>
  <si>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</si>
  <si>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</si>
  <si>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</si>
  <si>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</si>
  <si>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</si>
  <si>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</si>
  <si>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</si>
  <si>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</si>
  <si>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</si>
  <si>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</si>
  <si>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</si>
  <si>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</si>
  <si>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</si>
  <si>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</si>
  <si>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</si>
  <si>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</si>
  <si>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</si>
  <si>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</si>
  <si>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</si>
  <si>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</si>
  <si>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</si>
  <si>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</si>
  <si>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</si>
  <si>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</si>
  <si>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</si>
  <si>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</si>
  <si>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</si>
  <si>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</si>
  <si>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</si>
  <si>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</si>
  <si>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</si>
  <si>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</si>
  <si>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</si>
  <si>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</si>
  <si>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</si>
  <si>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</si>
  <si>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</si>
  <si>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</si>
  <si>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</si>
  <si>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</si>
  <si>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</si>
  <si>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</si>
  <si>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</si>
  <si>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</si>
  <si>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</si>
  <si>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</si>
  <si>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</si>
  <si>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</si>
  <si>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</si>
  <si>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</si>
  <si>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</si>
  <si>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</si>
  <si>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</si>
  <si>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</si>
  <si>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</si>
  <si>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</si>
  <si>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</si>
  <si>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</si>
  <si>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</si>
  <si>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</si>
  <si>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</si>
  <si>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</si>
  <si>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</si>
  <si>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</si>
  <si>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</si>
  <si>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</si>
  <si>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</si>
  <si>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</si>
  <si>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</si>
  <si>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</si>
  <si>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</si>
  <si>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</si>
  <si>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</si>
  <si>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</si>
  <si>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</si>
  <si>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</si>
  <si>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</si>
  <si>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</si>
  <si>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</si>
  <si>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</si>
  <si>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</si>
  <si>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</si>
  <si>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</si>
  <si>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</si>
  <si>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</si>
  <si>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</si>
  <si>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</si>
  <si>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</si>
  <si>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</si>
  <si>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</si>
  <si>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</si>
  <si>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</si>
  <si>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</si>
  <si>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</si>
  <si>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</si>
  <si>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</si>
  <si>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</si>
  <si>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</si>
  <si>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</si>
  <si>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</si>
  <si>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</si>
  <si>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</si>
  <si>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</si>
  <si>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</si>
  <si>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</si>
  <si>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</si>
  <si>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</si>
  <si>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</si>
  <si>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</si>
  <si>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</si>
  <si>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</si>
  <si>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</si>
  <si>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</si>
  <si>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</si>
  <si>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</si>
  <si>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</si>
  <si>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</si>
  <si>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</si>
  <si>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</si>
  <si>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</si>
  <si>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</si>
  <si>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</si>
  <si>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</si>
  <si>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</si>
  <si>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</si>
  <si>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</si>
  <si>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</si>
  <si>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</si>
  <si>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</si>
  <si>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</si>
  <si>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</si>
  <si>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</si>
  <si>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</si>
  <si>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</si>
  <si>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</si>
  <si>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</si>
  <si>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</si>
  <si>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</si>
  <si>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</si>
  <si>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</si>
  <si>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</si>
  <si>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</si>
  <si>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</si>
  <si>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</si>
  <si>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</si>
  <si>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</si>
  <si>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</si>
  <si>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</si>
  <si>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</si>
  <si>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</si>
  <si>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</si>
  <si>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</si>
  <si>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</si>
  <si>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</si>
  <si>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</si>
  <si>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</si>
  <si>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</si>
  <si>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</si>
  <si>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</si>
  <si>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</si>
  <si>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</si>
  <si>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</si>
  <si>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</si>
  <si>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</si>
  <si>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</si>
  <si>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</si>
  <si>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</si>
  <si>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</si>
  <si>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</si>
  <si>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</si>
  <si>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</si>
  <si>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</si>
  <si>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</si>
  <si>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</si>
  <si>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</si>
  <si>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</si>
  <si>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</si>
  <si>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</si>
  <si>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</si>
  <si>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</si>
  <si>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</si>
  <si>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</si>
  <si>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</si>
  <si>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</si>
  <si>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</si>
  <si>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</si>
  <si>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</si>
  <si>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</si>
  <si>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</si>
  <si>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</si>
  <si>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</si>
  <si>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</si>
  <si>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</si>
  <si>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</si>
  <si>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</si>
  <si>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</si>
  <si>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</si>
  <si>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</si>
  <si>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</si>
  <si>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</si>
  <si>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</si>
  <si>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</si>
  <si>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</si>
  <si>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</si>
  <si>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</si>
  <si>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</si>
  <si>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</si>
  <si>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</si>
  <si>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</si>
  <si>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</si>
  <si>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</si>
  <si>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</si>
  <si>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</si>
  <si>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</si>
  <si>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</si>
  <si>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</si>
  <si>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</si>
  <si>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</si>
  <si>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</si>
  <si>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</si>
  <si>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</si>
  <si>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</si>
  <si>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</si>
  <si>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</si>
  <si>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</si>
  <si>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</si>
  <si>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</si>
  <si>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</si>
  <si>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</si>
  <si>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</si>
  <si>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</si>
  <si>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</si>
  <si>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</si>
  <si>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</si>
  <si>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</si>
  <si>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</si>
  <si>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</si>
  <si>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</si>
  <si>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</si>
  <si>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</si>
  <si>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</si>
  <si>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</si>
  <si>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</si>
  <si>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</si>
  <si>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</si>
  <si>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</si>
  <si>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</si>
  <si>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</si>
  <si>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</si>
  <si>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</si>
  <si>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</si>
  <si>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</si>
  <si>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</si>
  <si>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</si>
  <si>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</si>
  <si>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</si>
  <si>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</si>
  <si>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</si>
  <si>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</si>
  <si>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</si>
  <si>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</si>
  <si>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</si>
  <si>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</si>
  <si>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</si>
  <si>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</si>
  <si>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</si>
  <si>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</si>
  <si>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</si>
  <si>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</si>
  <si>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</si>
  <si>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</si>
  <si>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</si>
  <si>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</si>
  <si>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</si>
  <si>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</si>
  <si>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</si>
  <si>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</si>
  <si>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</si>
  <si>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</si>
  <si>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</si>
  <si>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</si>
  <si>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</si>
  <si>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</si>
  <si>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</si>
  <si>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</si>
  <si>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</si>
  <si>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</si>
  <si>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</si>
  <si>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</si>
  <si>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</si>
  <si>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</si>
  <si>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</si>
  <si>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</si>
  <si>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</si>
  <si>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</si>
  <si>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</si>
  <si>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</si>
  <si>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</si>
  <si>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</si>
  <si>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</si>
  <si>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</si>
  <si>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</si>
  <si>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</si>
  <si>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</si>
  <si>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</si>
  <si>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</si>
  <si>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</si>
  <si>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</si>
  <si>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</si>
  <si>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</si>
  <si>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</si>
  <si>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</si>
  <si>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</si>
  <si>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</si>
  <si>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</si>
  <si>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</si>
  <si>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</si>
  <si>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</si>
  <si>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</si>
  <si>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</si>
  <si>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</si>
  <si>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</si>
  <si>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</si>
  <si>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</si>
  <si>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</si>
  <si>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</si>
  <si>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</si>
  <si>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</si>
  <si>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</si>
  <si>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</si>
  <si>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</si>
  <si>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</si>
  <si>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</si>
  <si>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</si>
  <si>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</si>
  <si>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</si>
  <si>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</si>
  <si>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</si>
  <si>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</si>
  <si>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</si>
  <si>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</si>
  <si>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</si>
  <si>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</si>
  <si>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</si>
  <si>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</si>
  <si>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</si>
  <si>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</si>
  <si>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</si>
  <si>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</si>
  <si>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</si>
  <si>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</si>
  <si>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</si>
  <si>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</si>
  <si>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</si>
  <si>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</si>
  <si>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</si>
  <si>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</si>
  <si>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</si>
  <si>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</si>
  <si>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</si>
  <si>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</si>
  <si>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</si>
  <si>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</si>
  <si>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</si>
  <si>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</si>
  <si>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</si>
  <si>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</si>
  <si>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</si>
  <si>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</si>
  <si>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</si>
  <si>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</si>
  <si>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</si>
  <si>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</si>
  <si>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</si>
  <si>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</si>
  <si>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</si>
  <si>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</si>
  <si>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</si>
  <si>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</si>
  <si>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</si>
  <si>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</si>
  <si>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</si>
  <si>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</si>
  <si>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</si>
  <si>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</si>
  <si>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</si>
  <si>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</si>
  <si>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</si>
  <si>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</si>
  <si>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</si>
  <si>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</si>
  <si>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</si>
  <si>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</si>
  <si>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</si>
  <si>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</si>
  <si>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</si>
  <si>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</si>
  <si>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</si>
  <si>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</si>
  <si>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</si>
  <si>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</si>
  <si>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</si>
  <si>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</si>
  <si>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</si>
  <si>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</si>
  <si>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</si>
  <si>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</si>
  <si>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</si>
  <si>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</si>
  <si>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</si>
  <si>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</si>
  <si>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</si>
  <si>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</si>
  <si>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</si>
  <si>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</si>
  <si>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</si>
  <si>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</si>
  <si>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</si>
  <si>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</si>
  <si>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</si>
  <si>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</si>
  <si>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</si>
  <si>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</si>
  <si>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</si>
  <si>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</si>
  <si>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</si>
  <si>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</si>
  <si>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</si>
  <si>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</si>
  <si>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</si>
  <si>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</si>
  <si>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</si>
  <si>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</si>
  <si>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</si>
  <si>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</si>
  <si>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</si>
  <si>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</si>
  <si>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</si>
  <si>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</si>
  <si>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</si>
  <si>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</si>
  <si>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</si>
  <si>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</si>
  <si>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</si>
  <si>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</si>
  <si>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</si>
  <si>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</si>
  <si>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</si>
  <si>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</si>
  <si>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</si>
  <si>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</si>
  <si>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</si>
  <si>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</si>
  <si>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</si>
  <si>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</si>
  <si>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</si>
  <si>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</si>
  <si>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</si>
  <si>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</si>
  <si>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</si>
  <si>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</si>
  <si>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</si>
  <si>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</si>
  <si>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</si>
  <si>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</si>
  <si>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</si>
  <si>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</si>
  <si>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</si>
  <si>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</si>
  <si>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</si>
  <si>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</si>
  <si>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</si>
  <si>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</si>
  <si>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</si>
  <si>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</si>
  <si>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</si>
  <si>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</si>
  <si>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</si>
  <si>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</si>
  <si>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</si>
  <si>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</si>
  <si>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</si>
  <si>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</si>
  <si>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</si>
  <si>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</si>
  <si>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</si>
  <si>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</si>
  <si>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</si>
  <si>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</si>
  <si>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</si>
  <si>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</si>
  <si>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</si>
  <si>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</si>
  <si>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</si>
  <si>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</si>
  <si>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</si>
  <si>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</si>
  <si>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</si>
  <si>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</si>
  <si>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</si>
  <si>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</si>
  <si>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</si>
  <si>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</si>
  <si>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</si>
  <si>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</si>
  <si>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</si>
  <si>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</si>
  <si>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</si>
  <si>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</si>
  <si>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</si>
  <si>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</si>
  <si>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</si>
  <si>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</si>
  <si>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</si>
  <si>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</si>
  <si>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</si>
  <si>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</si>
  <si>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</si>
  <si>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</si>
  <si>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</si>
  <si>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</si>
  <si>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</si>
  <si>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</si>
  <si>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</si>
  <si>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</si>
  <si>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</si>
  <si>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</si>
  <si>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</si>
  <si>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</si>
  <si>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</si>
  <si>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</si>
  <si>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</si>
  <si>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</si>
  <si>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</si>
  <si>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</si>
  <si>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</si>
  <si>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</si>
  <si>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</si>
  <si>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</si>
  <si>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</si>
  <si>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</si>
  <si>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</si>
  <si>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</si>
  <si>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</si>
  <si>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</si>
  <si>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</si>
  <si>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</si>
  <si>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</si>
  <si>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</si>
  <si>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</si>
  <si>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</si>
  <si>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</si>
  <si>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</si>
  <si>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</si>
  <si>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</si>
  <si>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</si>
  <si>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</si>
  <si>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</si>
  <si>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</si>
  <si>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</si>
  <si>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</si>
  <si>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</si>
  <si>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</si>
  <si>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</si>
  <si>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</si>
  <si>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</si>
  <si>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</si>
  <si>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</si>
  <si>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</si>
  <si>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</si>
  <si>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</si>
  <si>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</si>
  <si>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</si>
  <si>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</si>
  <si>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</si>
  <si>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</si>
  <si>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</si>
  <si>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</si>
  <si>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</si>
  <si>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</si>
  <si>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</si>
  <si>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</si>
  <si>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</si>
  <si>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</si>
  <si>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</si>
  <si>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</si>
  <si>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</si>
  <si>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</si>
  <si>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</si>
  <si>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</si>
  <si>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</si>
  <si>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</si>
  <si>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</si>
  <si>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</si>
  <si>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</si>
  <si>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</si>
  <si>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</si>
  <si>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</si>
  <si>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</si>
  <si>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</si>
  <si>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</si>
  <si>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</si>
  <si>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</si>
  <si>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</si>
  <si>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</si>
  <si>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</si>
  <si>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</si>
  <si>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</si>
  <si>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</si>
  <si>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</si>
  <si>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</si>
  <si>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</si>
  <si>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</si>
  <si>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</si>
  <si>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</si>
  <si>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</si>
  <si>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</si>
  <si>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</si>
  <si>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</si>
  <si>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</si>
  <si>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</si>
  <si>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</si>
  <si>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</si>
  <si>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</si>
  <si>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</si>
  <si>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</si>
  <si>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</si>
  <si>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</si>
  <si>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</si>
  <si>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</si>
  <si>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</si>
  <si>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</si>
  <si>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</si>
  <si>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</si>
  <si>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</si>
  <si>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</si>
  <si>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</si>
  <si>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</si>
  <si>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</si>
  <si>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</si>
  <si>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</si>
  <si>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</si>
  <si>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</si>
  <si>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</si>
  <si>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</si>
  <si>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</si>
  <si>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</si>
  <si>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</si>
  <si>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</si>
  <si>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</si>
  <si>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</si>
  <si>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</si>
  <si>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</si>
  <si>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</si>
  <si>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</si>
  <si>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</si>
  <si>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</si>
  <si>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</si>
  <si>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</si>
  <si>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</si>
  <si>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</si>
  <si>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</si>
  <si>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</si>
  <si>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</si>
  <si>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</si>
  <si>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</si>
  <si>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</si>
  <si>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</si>
  <si>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</si>
  <si>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</si>
  <si>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</si>
  <si>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</si>
  <si>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</si>
  <si>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</si>
  <si>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</si>
  <si>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</si>
  <si>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</si>
  <si>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</si>
  <si>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</si>
  <si>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</si>
  <si>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</si>
  <si>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</si>
  <si>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</si>
  <si>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</si>
  <si>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</si>
  <si>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</si>
  <si>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</si>
  <si>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</si>
  <si>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</si>
  <si>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</si>
  <si>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</si>
  <si>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</si>
  <si>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</si>
  <si>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</si>
  <si>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</si>
  <si>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</si>
  <si>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</si>
  <si>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</si>
  <si>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</si>
  <si>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</si>
  <si>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</si>
  <si>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</si>
  <si>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</si>
  <si>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</si>
  <si>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</si>
  <si>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</si>
  <si>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</si>
  <si>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</si>
  <si>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</si>
  <si>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</si>
  <si>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</si>
  <si>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</si>
  <si>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</si>
  <si>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</si>
  <si>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</si>
  <si>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</si>
  <si>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</si>
  <si>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</si>
  <si>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</si>
  <si>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</si>
  <si>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</si>
  <si>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</si>
  <si>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</si>
  <si>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</si>
  <si>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</si>
  <si>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</si>
  <si>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</si>
  <si>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</si>
  <si>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</si>
  <si>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</si>
  <si>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</si>
  <si>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</si>
  <si>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</si>
  <si>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</si>
  <si>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</si>
  <si>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</si>
  <si>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</si>
  <si>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</si>
  <si>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</si>
  <si>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</si>
  <si>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</si>
  <si>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</si>
  <si>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</si>
  <si>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</si>
  <si>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</si>
  <si>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</si>
  <si>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</si>
  <si>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</si>
  <si>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</si>
  <si>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</si>
  <si>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</si>
  <si>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</si>
  <si>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</si>
  <si>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</si>
  <si>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</si>
  <si>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</si>
  <si>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</si>
  <si>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</si>
  <si>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</si>
  <si>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</si>
  <si>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</si>
  <si>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</si>
  <si>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</si>
  <si>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</si>
  <si>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</si>
  <si>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</si>
  <si>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</si>
  <si>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</si>
  <si>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</si>
  <si>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</si>
  <si>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</si>
  <si>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</si>
  <si>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</si>
  <si>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</si>
  <si>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</si>
  <si>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</si>
  <si>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</si>
  <si>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</si>
  <si>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</si>
  <si>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</si>
  <si>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</si>
  <si>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</si>
  <si>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</si>
  <si>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</si>
  <si>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</si>
  <si>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</si>
  <si>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</si>
  <si>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</si>
  <si>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</si>
  <si>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</si>
  <si>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</si>
  <si>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</si>
  <si>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</si>
  <si>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</si>
  <si>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</si>
  <si>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</si>
  <si>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</si>
  <si>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</si>
  <si>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</si>
  <si>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</si>
  <si>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</si>
  <si>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</si>
  <si>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</si>
  <si>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</si>
  <si>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</si>
  <si>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</si>
  <si>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</si>
  <si>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</si>
  <si>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</si>
  <si>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</si>
  <si>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</si>
  <si>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</si>
  <si>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</si>
  <si>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</si>
  <si>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</si>
  <si>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</si>
  <si>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</si>
  <si>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</si>
  <si>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</si>
  <si>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</si>
  <si>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</si>
  <si>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</si>
  <si>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</si>
  <si>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</si>
  <si>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</si>
  <si>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</si>
  <si>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</si>
  <si>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</si>
  <si>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</si>
  <si>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</si>
  <si>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</si>
  <si>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</si>
  <si>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</si>
  <si>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</si>
  <si>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</si>
  <si>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</si>
  <si>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</si>
  <si>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</si>
  <si>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</si>
  <si>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</si>
  <si>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</si>
  <si>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</si>
  <si>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</si>
  <si>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</si>
  <si>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</si>
  <si>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</si>
  <si>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</si>
  <si>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</si>
  <si>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</si>
  <si>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</si>
  <si>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</si>
  <si>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</si>
  <si>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</si>
  <si>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</si>
  <si>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</si>
  <si>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</si>
  <si>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</si>
  <si>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</si>
  <si>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</si>
  <si>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</si>
  <si>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</si>
  <si>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</si>
  <si>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</si>
  <si>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</si>
  <si>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</si>
  <si>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</si>
  <si>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</si>
  <si>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</si>
  <si>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</si>
  <si>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</si>
  <si>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</si>
  <si>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</si>
  <si>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</si>
  <si>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</si>
  <si>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</si>
  <si>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</si>
  <si>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</si>
  <si>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</si>
  <si>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</si>
  <si>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</si>
  <si>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</si>
  <si>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</si>
  <si>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</si>
  <si>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</si>
  <si>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</si>
  <si>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</si>
  <si>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</si>
  <si>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</si>
  <si>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</si>
  <si>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</si>
  <si>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</si>
  <si>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</si>
  <si>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</si>
  <si>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</si>
  <si>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</si>
  <si>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</si>
  <si>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</si>
  <si>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</si>
  <si>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</si>
  <si>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</si>
  <si>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</si>
  <si>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</si>
  <si>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</si>
  <si>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</si>
  <si>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</si>
  <si>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</si>
  <si>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</si>
  <si>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</si>
  <si>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</si>
  <si>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</si>
  <si>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</si>
  <si>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</si>
  <si>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</si>
  <si>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</si>
  <si>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</si>
  <si>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</si>
  <si>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</si>
  <si>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</si>
  <si>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</si>
  <si>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</si>
  <si>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</si>
  <si>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</si>
  <si>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</si>
  <si>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</si>
  <si>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</si>
  <si>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</si>
  <si>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</si>
  <si>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</si>
  <si>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</si>
  <si>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</si>
  <si>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</si>
  <si>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</si>
  <si>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</si>
  <si>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</si>
  <si>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</si>
  <si>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</si>
  <si>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</si>
  <si>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</si>
  <si>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</si>
  <si>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</si>
  <si>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</si>
  <si>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</si>
  <si>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</si>
  <si>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</si>
  <si>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</si>
  <si>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</si>
  <si>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</si>
  <si>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</si>
  <si>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</si>
  <si>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</si>
  <si>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</si>
  <si>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</si>
  <si>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</si>
  <si>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</si>
  <si>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</si>
  <si>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</si>
  <si>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</si>
  <si>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</si>
  <si>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</si>
  <si>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</si>
  <si>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</si>
  <si>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</si>
  <si>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</si>
  <si>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</si>
  <si>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</si>
  <si>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</si>
  <si>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</si>
  <si>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</si>
  <si>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</si>
  <si>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</si>
  <si>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</si>
  <si>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</si>
  <si>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</si>
  <si>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</si>
  <si>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</si>
  <si>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</si>
  <si>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</si>
  <si>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</si>
  <si>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</si>
  <si>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</si>
  <si>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</si>
  <si>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</si>
  <si>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</si>
  <si>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</si>
  <si>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</si>
  <si>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</si>
  <si>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</si>
  <si>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</si>
  <si>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</si>
  <si>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</si>
  <si>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</si>
  <si>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</si>
  <si>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</si>
  <si>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</si>
  <si>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</si>
  <si>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</si>
  <si>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</si>
  <si>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</si>
  <si>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</si>
  <si>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</si>
  <si>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</si>
  <si>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</si>
  <si>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</si>
  <si>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</si>
  <si>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</si>
  <si>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</si>
  <si>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</si>
  <si>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</si>
  <si>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</si>
  <si>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</si>
  <si>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</si>
  <si>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</si>
  <si>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</si>
  <si>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</si>
  <si>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</si>
  <si>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</si>
  <si>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</si>
  <si>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</si>
  <si>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</si>
  <si>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</si>
  <si>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</si>
  <si>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</si>
  <si>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</si>
  <si>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</si>
  <si>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</si>
  <si>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</si>
  <si>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</si>
  <si>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</si>
  <si>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</si>
  <si>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</si>
  <si>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</si>
  <si>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</si>
  <si>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</si>
  <si>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</si>
  <si>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</si>
  <si>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</si>
  <si>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</si>
  <si>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</si>
  <si>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</si>
  <si>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</si>
  <si>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</si>
  <si>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</si>
  <si>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</si>
  <si>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</si>
  <si>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</si>
  <si>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</si>
  <si>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</si>
  <si>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</si>
  <si>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</si>
  <si>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</si>
  <si>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</si>
  <si>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</si>
  <si>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</si>
  <si>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</si>
  <si>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</si>
  <si>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</si>
  <si>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</si>
  <si>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</si>
  <si>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</si>
  <si>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</si>
  <si>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</si>
  <si>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</si>
  <si>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</si>
  <si>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</si>
  <si>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</si>
  <si>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</si>
  <si>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</si>
  <si>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</si>
  <si>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</si>
  <si>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</si>
  <si>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</si>
  <si>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</si>
  <si>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</si>
  <si>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</si>
  <si>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</si>
  <si>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</si>
  <si>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</si>
  <si>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</si>
  <si>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</si>
  <si>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</si>
  <si>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</si>
  <si>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</si>
  <si>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</si>
  <si>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</si>
  <si>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</si>
  <si>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</si>
  <si>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</si>
  <si>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</si>
  <si>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</si>
  <si>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</si>
  <si>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</si>
  <si>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</si>
  <si>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</si>
  <si>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</si>
  <si>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</si>
  <si>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</si>
  <si>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</si>
  <si>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</si>
  <si>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</si>
  <si>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</si>
  <si>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</si>
  <si>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</si>
  <si>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</si>
  <si>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</si>
  <si>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</si>
  <si>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</si>
  <si>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</si>
  <si>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</si>
  <si>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</si>
  <si>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</si>
  <si>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</si>
  <si>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</si>
  <si>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</si>
  <si>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</si>
  <si>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</si>
  <si>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</si>
  <si>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</si>
  <si>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</si>
  <si>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</si>
  <si>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</si>
  <si>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</si>
  <si>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</si>
  <si>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</si>
  <si>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</si>
  <si>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</si>
  <si>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</si>
  <si>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</si>
  <si>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</si>
  <si>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</si>
  <si>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</si>
  <si>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</si>
  <si>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</si>
  <si>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</si>
  <si>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</si>
  <si>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</si>
  <si>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</si>
  <si>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</si>
  <si>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</si>
  <si>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</si>
  <si>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</si>
  <si>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</si>
  <si>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</si>
  <si>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</si>
  <si>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</si>
  <si>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</si>
  <si>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</si>
  <si>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</si>
  <si>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</si>
  <si>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</si>
  <si>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</si>
  <si>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</si>
  <si>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</si>
  <si>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</si>
  <si>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</si>
  <si>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</si>
  <si>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</si>
  <si>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</si>
  <si>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</si>
  <si>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</si>
  <si>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</si>
  <si>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</si>
  <si>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</si>
  <si>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</si>
  <si>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</si>
  <si>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</si>
  <si>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</si>
  <si>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</si>
  <si>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</si>
  <si>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</si>
  <si>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</si>
  <si>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</si>
  <si>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</si>
  <si>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</si>
  <si>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</si>
  <si>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</si>
  <si>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</si>
  <si>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</si>
  <si>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</si>
  <si>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</si>
  <si>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</si>
  <si>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</si>
  <si>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</si>
  <si>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</si>
  <si>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</si>
  <si>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</si>
  <si>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</si>
  <si>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</si>
  <si>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</si>
  <si>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</si>
  <si>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</si>
  <si>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</si>
  <si>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</si>
  <si>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</si>
  <si>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</si>
  <si>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</si>
  <si>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</si>
  <si>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</si>
  <si>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</si>
  <si>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</si>
  <si>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</si>
  <si>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</si>
  <si>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</si>
  <si>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</si>
  <si>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</si>
  <si>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</si>
  <si>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</si>
  <si>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</si>
  <si>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</si>
  <si>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</si>
  <si>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</si>
  <si>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</si>
  <si>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</si>
  <si>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</si>
  <si>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</si>
  <si>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</si>
  <si>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</si>
  <si>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</si>
  <si>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</si>
  <si>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</si>
  <si>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</si>
  <si>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</si>
  <si>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</si>
  <si>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</si>
  <si>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</si>
  <si>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</si>
  <si>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</si>
  <si>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</si>
  <si>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</si>
  <si>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</si>
  <si>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</si>
  <si>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</si>
  <si>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</si>
  <si>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</si>
  <si>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</si>
  <si>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</si>
  <si>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</si>
  <si>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</si>
  <si>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</si>
  <si>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</si>
  <si>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</si>
  <si>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</si>
  <si>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</si>
  <si>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</si>
  <si>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</si>
  <si>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</si>
  <si>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</si>
  <si>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</si>
  <si>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</si>
  <si>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</si>
  <si>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</si>
  <si>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</si>
  <si>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</si>
  <si>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</si>
  <si>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</si>
  <si>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</si>
  <si>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</si>
  <si>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</si>
  <si>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</si>
  <si>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</si>
  <si>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</si>
  <si>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</si>
  <si>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</si>
  <si>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</si>
  <si>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</si>
  <si>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</si>
  <si>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</si>
  <si>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</si>
  <si>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</si>
  <si>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</si>
  <si>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</si>
  <si>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</si>
  <si>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</si>
  <si>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</si>
  <si>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</si>
  <si>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</si>
  <si>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</si>
  <si>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</si>
  <si>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</si>
  <si>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</si>
  <si>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</si>
  <si>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</si>
  <si>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</si>
  <si>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</si>
  <si>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</si>
  <si>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</si>
  <si>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</si>
  <si>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</si>
  <si>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</si>
  <si>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</si>
  <si>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</si>
  <si>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</si>
  <si>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</si>
  <si>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</si>
  <si>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</si>
  <si>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</si>
  <si>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</si>
  <si>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</si>
  <si>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</si>
  <si>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</si>
  <si>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</si>
  <si>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</si>
  <si>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</si>
  <si>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</si>
  <si>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</si>
  <si>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</si>
  <si>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</si>
  <si>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</si>
  <si>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</si>
  <si>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</si>
  <si>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</si>
  <si>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</si>
  <si>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</si>
  <si>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</si>
  <si>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</si>
  <si>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</si>
  <si>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</si>
  <si>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</si>
  <si>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</si>
  <si>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</si>
  <si>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</si>
  <si>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</si>
  <si>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</si>
  <si>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</si>
  <si>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</si>
  <si>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</si>
  <si>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</si>
  <si>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</si>
  <si>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</si>
  <si>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</si>
  <si>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</si>
  <si>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</si>
  <si>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</si>
  <si>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</si>
  <si>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</si>
  <si>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</si>
  <si>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</si>
  <si>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</si>
  <si>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</si>
  <si>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</si>
  <si>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</si>
  <si>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</si>
  <si>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</si>
  <si>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</si>
  <si>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</si>
  <si>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</si>
  <si>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</si>
  <si>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</si>
  <si>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</si>
  <si>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</si>
  <si>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</si>
  <si>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</si>
  <si>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</si>
  <si>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</si>
  <si>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</si>
  <si>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</si>
  <si>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</si>
  <si>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</si>
  <si>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</si>
  <si>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</si>
  <si>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</si>
  <si>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</si>
  <si>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</si>
  <si>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</si>
  <si>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</si>
  <si>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</si>
  <si>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</si>
  <si>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</si>
  <si>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</si>
  <si>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</si>
  <si>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</si>
  <si>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</si>
  <si>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</si>
  <si>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</si>
  <si>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</si>
  <si>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</si>
  <si>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</si>
  <si>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</si>
  <si>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</si>
  <si>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</si>
  <si>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</si>
  <si>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</si>
  <si>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</si>
  <si>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</si>
  <si>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</si>
  <si>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</si>
  <si>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</si>
  <si>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</si>
  <si>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</si>
  <si>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</si>
  <si>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</si>
  <si>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</si>
  <si>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</si>
  <si>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</si>
  <si>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</si>
  <si>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</si>
  <si>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</si>
  <si>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</si>
  <si>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</si>
  <si>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</si>
  <si>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</si>
  <si>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</si>
  <si>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</si>
  <si>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</si>
  <si>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</si>
  <si>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</si>
  <si>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</si>
  <si>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</si>
  <si>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</si>
  <si>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</si>
  <si>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</si>
  <si>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</si>
  <si>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</si>
  <si>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</si>
  <si>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</si>
  <si>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</si>
  <si>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</si>
  <si>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</si>
  <si>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</si>
  <si>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</si>
  <si>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</si>
  <si>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</si>
  <si>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</si>
  <si>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</si>
  <si>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</si>
  <si>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</si>
  <si>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</si>
  <si>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</si>
  <si>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</si>
  <si>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</si>
  <si>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</si>
  <si>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</si>
  <si>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</si>
  <si>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</si>
  <si>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</si>
  <si>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</si>
  <si>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</si>
  <si>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</si>
  <si>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</si>
  <si>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</si>
  <si>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</si>
  <si>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</si>
  <si>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</si>
  <si>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</si>
  <si>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</si>
  <si>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</si>
  <si>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</si>
  <si>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</si>
  <si>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</si>
  <si>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</si>
  <si>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</si>
  <si>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</si>
  <si>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</si>
  <si>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</si>
  <si>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</si>
  <si>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</si>
  <si>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</si>
  <si>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</si>
  <si>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</si>
  <si>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</si>
  <si>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</si>
  <si>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</si>
  <si>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</si>
  <si>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</si>
  <si>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</si>
  <si>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</si>
  <si>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</si>
  <si>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</si>
  <si>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</si>
  <si>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</si>
  <si>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</si>
  <si>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</si>
  <si>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</si>
  <si>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</si>
  <si>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</si>
  <si>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</si>
  <si>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</si>
  <si>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</si>
  <si>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</si>
  <si>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</si>
  <si>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</si>
  <si>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</si>
  <si>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</si>
  <si>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</si>
  <si>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</si>
  <si>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</si>
  <si>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</si>
  <si>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</si>
  <si>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</si>
  <si>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</si>
  <si>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</si>
  <si>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</si>
  <si>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</si>
  <si>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</si>
  <si>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</si>
  <si>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</si>
  <si>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</si>
  <si>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</si>
  <si>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</si>
  <si>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</si>
  <si>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</si>
  <si>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</si>
  <si>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</si>
  <si>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</si>
  <si>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</si>
  <si>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</si>
  <si>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</si>
  <si>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</si>
  <si>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</si>
  <si>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</si>
  <si>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</si>
  <si>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</si>
  <si>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</si>
  <si>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</si>
  <si>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</si>
  <si>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</si>
  <si>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</si>
  <si>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</si>
  <si>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</si>
  <si>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</si>
  <si>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</si>
  <si>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</si>
  <si>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</si>
  <si>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</si>
  <si>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</si>
  <si>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</si>
  <si>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</si>
  <si>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</si>
  <si>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</si>
  <si>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</si>
  <si>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</si>
  <si>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</si>
  <si>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</si>
  <si>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</si>
  <si>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</si>
  <si>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</si>
  <si>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</si>
  <si>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</si>
  <si>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</si>
  <si>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</si>
  <si>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</si>
  <si>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</si>
  <si>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</si>
  <si>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</si>
  <si>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</si>
  <si>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</si>
  <si>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</si>
  <si>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</si>
  <si>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</si>
  <si>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</si>
  <si>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</si>
  <si>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</si>
  <si>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</si>
  <si>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</si>
  <si>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</si>
  <si>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</si>
  <si>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</si>
  <si>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</si>
  <si>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</si>
  <si>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</si>
  <si>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</si>
  <si>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</si>
  <si>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</si>
  <si>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</si>
  <si>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</si>
  <si>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</si>
  <si>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</si>
  <si>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</si>
  <si>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</si>
  <si>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</si>
  <si>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</si>
  <si>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</si>
  <si>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</si>
  <si>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</si>
  <si>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</si>
  <si>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</si>
  <si>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</si>
  <si>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</si>
  <si>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</si>
  <si>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</si>
  <si>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</si>
  <si>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</si>
  <si>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</si>
  <si>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</si>
  <si>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</si>
  <si>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</si>
  <si>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</si>
  <si>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</si>
  <si>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</si>
  <si>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</si>
  <si>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</si>
  <si>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</si>
  <si>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</si>
  <si>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</si>
  <si>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</si>
  <si>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</si>
  <si>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</si>
  <si>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</si>
  <si>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</si>
  <si>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</si>
  <si>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</si>
  <si>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</si>
  <si>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</si>
  <si>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</si>
  <si>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</si>
  <si>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</si>
  <si>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</si>
  <si>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</si>
  <si>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</si>
  <si>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</si>
  <si>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</si>
  <si>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</si>
  <si>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</si>
  <si>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</si>
  <si>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</si>
  <si>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</si>
  <si>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</si>
  <si>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</si>
  <si>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</si>
  <si>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</si>
  <si>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</si>
  <si>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</si>
  <si>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</si>
  <si>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</si>
  <si>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</si>
  <si>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</si>
  <si>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</si>
  <si>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</si>
  <si>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</si>
  <si>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</si>
  <si>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</si>
  <si>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</si>
  <si>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</si>
  <si>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</si>
  <si>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</si>
  <si>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</si>
  <si>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</si>
  <si>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</si>
  <si>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</si>
  <si>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</si>
  <si>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</si>
  <si>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</si>
  <si>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</si>
  <si>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</si>
  <si>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</si>
  <si>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</si>
  <si>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</si>
  <si>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</si>
  <si>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</si>
  <si>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</si>
  <si>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</si>
  <si>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</si>
  <si>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</si>
  <si>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</si>
  <si>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</si>
  <si>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</si>
  <si>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</si>
  <si>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</si>
  <si>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</si>
  <si>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</si>
  <si>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</si>
  <si>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</si>
  <si>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</si>
  <si>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</si>
  <si>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</si>
  <si>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</si>
  <si>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</si>
  <si>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</si>
  <si>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</si>
  <si>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</si>
  <si>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</si>
  <si>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</si>
  <si>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</si>
  <si>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</si>
  <si>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</si>
  <si>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</si>
  <si>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</si>
  <si>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</si>
  <si>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</si>
  <si>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</si>
  <si>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</si>
  <si>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</si>
  <si>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</si>
  <si>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</si>
  <si>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</si>
  <si>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</si>
  <si>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</si>
  <si>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</si>
  <si>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</si>
  <si>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</si>
  <si>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</si>
  <si>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</si>
  <si>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</si>
  <si>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</si>
  <si>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</si>
  <si>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</si>
  <si>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</si>
  <si>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</si>
  <si>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</si>
  <si>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</si>
  <si>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</si>
  <si>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</si>
  <si>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</si>
  <si>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</si>
  <si>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</si>
  <si>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</si>
  <si>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</si>
  <si>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</si>
  <si>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</si>
  <si>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</si>
  <si>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</si>
  <si>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</si>
  <si>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</si>
  <si>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</si>
  <si>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</si>
  <si>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</si>
  <si>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</si>
  <si>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</si>
  <si>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</si>
  <si>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</si>
  <si>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</si>
  <si>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</si>
  <si>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</si>
  <si>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</si>
  <si>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</si>
  <si>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</si>
  <si>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</si>
  <si>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</si>
  <si>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</si>
  <si>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</si>
  <si>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</si>
  <si>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</si>
  <si>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</si>
  <si>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</si>
  <si>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</si>
  <si>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</si>
  <si>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</si>
  <si>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</si>
  <si>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</si>
  <si>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</si>
  <si>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</si>
  <si>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</si>
  <si>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</si>
  <si>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</si>
  <si>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</si>
  <si>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</si>
  <si>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</si>
  <si>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</si>
  <si>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</si>
  <si>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</si>
  <si>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</si>
  <si>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</si>
  <si>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</si>
  <si>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</si>
  <si>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</si>
  <si>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</si>
  <si>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</si>
  <si>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</si>
  <si>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</si>
  <si>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</si>
  <si>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</si>
  <si>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</si>
  <si>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</si>
  <si>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</si>
  <si>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</si>
  <si>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</si>
  <si>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</si>
  <si>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</si>
  <si>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</si>
  <si>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</si>
  <si>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</si>
  <si>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</si>
  <si>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</si>
  <si>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</si>
  <si>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</si>
  <si>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</si>
  <si>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</si>
  <si>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</si>
  <si>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</si>
  <si>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</si>
  <si>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</si>
  <si>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</si>
  <si>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</si>
  <si>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</si>
  <si>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</si>
  <si>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</si>
  <si>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</si>
  <si>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</si>
  <si>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</si>
  <si>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</si>
  <si>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</si>
  <si>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</si>
  <si>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</si>
  <si>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</si>
  <si>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</si>
  <si>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</si>
  <si>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</si>
  <si>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</si>
  <si>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</si>
  <si>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</si>
  <si>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</si>
  <si>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</si>
  <si>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</si>
  <si>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</si>
  <si>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</si>
  <si>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</si>
  <si>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</si>
  <si>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</si>
  <si>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</si>
  <si>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</si>
  <si>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</si>
  <si>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</si>
  <si>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</si>
  <si>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</si>
  <si>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</si>
  <si>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</si>
  <si>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</si>
  <si>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</si>
  <si>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</si>
  <si>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</si>
  <si>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</si>
  <si>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</si>
  <si>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</si>
  <si>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</si>
  <si>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</si>
  <si>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</si>
  <si>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</si>
  <si>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</si>
  <si>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</si>
  <si>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</si>
  <si>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</si>
  <si>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</si>
  <si>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</si>
  <si>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</si>
  <si>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</si>
  <si>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</si>
  <si>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</si>
  <si>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</si>
  <si>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</si>
  <si>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</si>
  <si>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</si>
  <si>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</si>
  <si>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</si>
  <si>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</si>
  <si>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</si>
  <si>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</si>
  <si>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</si>
  <si>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</si>
  <si>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</si>
  <si>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</si>
  <si>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</si>
  <si>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</si>
  <si>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</si>
  <si>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</si>
  <si>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</si>
  <si>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</si>
  <si>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</si>
  <si>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</si>
  <si>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</si>
  <si>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</si>
  <si>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</si>
  <si>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</si>
  <si>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</si>
  <si>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</si>
  <si>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</si>
  <si>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</si>
  <si>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</si>
  <si>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</si>
  <si>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</si>
  <si>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</si>
  <si>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</si>
  <si>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</si>
  <si>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</si>
  <si>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</si>
  <si>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</si>
  <si>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</si>
  <si>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</si>
  <si>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</si>
  <si>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</si>
  <si>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</si>
  <si>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</si>
  <si>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</si>
  <si>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</si>
  <si>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</si>
  <si>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</si>
  <si>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</si>
  <si>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</si>
  <si>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</si>
  <si>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</si>
  <si>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</si>
  <si>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</si>
  <si>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</si>
  <si>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</si>
  <si>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</si>
  <si>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</si>
  <si>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</si>
  <si>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</si>
  <si>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</si>
  <si>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</si>
  <si>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</si>
  <si>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</si>
  <si>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</si>
  <si>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</si>
  <si>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</si>
  <si>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</si>
  <si>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</si>
  <si>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</si>
  <si>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</si>
  <si>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</si>
  <si>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</si>
  <si>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</si>
  <si>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</si>
  <si>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</si>
  <si>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</si>
  <si>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</si>
  <si>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</si>
  <si>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</si>
  <si>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</si>
  <si>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</si>
  <si>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</si>
  <si>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</si>
  <si>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</si>
  <si>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</si>
  <si>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</si>
  <si>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</si>
  <si>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</si>
  <si>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</si>
  <si>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</si>
  <si>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</si>
  <si>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</si>
  <si>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</si>
  <si>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</si>
  <si>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</si>
  <si>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</si>
  <si>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</si>
  <si>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</si>
  <si>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</si>
  <si>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</si>
  <si>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</si>
  <si>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</si>
  <si>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</si>
  <si>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</si>
  <si>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</si>
  <si>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</si>
  <si>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</si>
  <si>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</si>
  <si>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</si>
  <si>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</si>
  <si>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</si>
  <si>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</si>
  <si>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</si>
  <si>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</si>
  <si>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</si>
  <si>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</si>
  <si>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</si>
  <si>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</si>
  <si>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</si>
  <si>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</si>
  <si>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</si>
  <si>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</si>
  <si>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</si>
  <si>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</si>
  <si>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</si>
  <si>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</si>
  <si>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</si>
  <si>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</si>
  <si>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</si>
  <si>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</si>
  <si>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</si>
  <si>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</si>
  <si>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</si>
  <si>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</si>
  <si>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</si>
  <si>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</si>
  <si>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</si>
  <si>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</si>
  <si>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</si>
  <si>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</si>
  <si>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</si>
  <si>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</si>
  <si>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</si>
  <si>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</si>
  <si>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</si>
  <si>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</si>
  <si>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</si>
  <si>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</si>
  <si>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</si>
  <si>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</si>
  <si>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</si>
  <si>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</si>
  <si>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</si>
  <si>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</si>
  <si>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</si>
  <si>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</si>
  <si>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</si>
  <si>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</si>
  <si>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</si>
  <si>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</si>
  <si>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</si>
  <si>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</si>
  <si>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</si>
  <si>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</si>
  <si>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</si>
  <si>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</si>
  <si>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</si>
  <si>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</si>
  <si>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</si>
  <si>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</si>
  <si>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</si>
  <si>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</si>
  <si>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</si>
  <si>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</si>
  <si>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</si>
  <si>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</si>
  <si>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</si>
  <si>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</si>
  <si>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</si>
  <si>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</si>
  <si>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</si>
  <si>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</si>
  <si>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</si>
  <si>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</si>
  <si>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</si>
  <si>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</si>
  <si>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</si>
  <si>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</si>
  <si>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</si>
  <si>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</si>
  <si>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</si>
  <si>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</si>
  <si>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</si>
  <si>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</si>
  <si>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</si>
  <si>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</si>
  <si>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</si>
  <si>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</si>
  <si>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</si>
  <si>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</si>
  <si>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</si>
  <si>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</si>
  <si>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</si>
  <si>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</si>
  <si>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</si>
  <si>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</si>
  <si>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</si>
  <si>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</si>
  <si>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</si>
  <si>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</si>
  <si>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</si>
  <si>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</si>
  <si>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</si>
  <si>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</si>
  <si>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</si>
  <si>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</si>
  <si>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</si>
  <si>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</si>
  <si>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</si>
  <si>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</si>
  <si>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</si>
  <si>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</si>
  <si>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</si>
  <si>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</si>
  <si>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</si>
  <si>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</si>
  <si>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</si>
  <si>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</si>
  <si>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</si>
  <si>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</si>
  <si>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</si>
  <si>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</si>
  <si>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</si>
  <si>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</si>
  <si>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</si>
  <si>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</si>
  <si>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</si>
  <si>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</si>
  <si>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</si>
  <si>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</si>
  <si>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</si>
  <si>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</si>
  <si>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</si>
  <si>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</si>
  <si>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</si>
  <si>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</si>
  <si>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</si>
  <si>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</si>
  <si>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</si>
  <si>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</si>
  <si>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</si>
  <si>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</si>
  <si>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</si>
  <si>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</si>
  <si>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</si>
  <si>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</si>
  <si>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</si>
  <si>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</si>
  <si>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</si>
  <si>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</si>
  <si>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</si>
  <si>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</si>
  <si>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</si>
  <si>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</si>
  <si>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</si>
  <si>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</si>
  <si>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</si>
  <si>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</si>
  <si>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</si>
  <si>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</si>
  <si>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</si>
  <si>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</si>
  <si>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</si>
  <si>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</si>
  <si>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</si>
  <si>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</si>
  <si>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</si>
  <si>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</si>
  <si>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</si>
  <si>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</si>
  <si>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</si>
  <si>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</si>
  <si>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</si>
  <si>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</si>
  <si>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</si>
  <si>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</si>
  <si>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</si>
  <si>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</si>
  <si>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</si>
  <si>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</si>
  <si>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</si>
  <si>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</si>
  <si>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</si>
  <si>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</si>
  <si>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</si>
  <si>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</si>
  <si>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</si>
  <si>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</si>
  <si>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</si>
  <si>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</si>
  <si>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</si>
  <si>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</si>
  <si>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</si>
  <si>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</si>
  <si>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</si>
  <si>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</si>
  <si>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</si>
  <si>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</si>
  <si>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</si>
  <si>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</si>
  <si>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</si>
  <si>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</si>
  <si>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</si>
  <si>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</si>
  <si>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</si>
  <si>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</si>
  <si>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</si>
  <si>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</si>
  <si>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</si>
  <si>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</si>
  <si>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</si>
  <si>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</si>
  <si>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</si>
  <si>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</si>
  <si>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</si>
  <si>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</si>
  <si>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</si>
  <si>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</si>
  <si>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</si>
  <si>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</si>
  <si>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</si>
  <si>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</si>
  <si>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</si>
  <si>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</si>
  <si>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</si>
  <si>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</si>
  <si>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</si>
  <si>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</si>
  <si>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</si>
  <si>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</si>
  <si>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</si>
  <si>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</si>
  <si>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</si>
  <si>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</si>
  <si>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</si>
  <si>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</si>
  <si>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</si>
  <si>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</si>
  <si>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</si>
  <si>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</si>
  <si>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</si>
  <si>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</si>
  <si>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</si>
  <si>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</si>
  <si>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</si>
  <si>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</si>
  <si>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</si>
  <si>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</si>
  <si>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</si>
  <si>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</si>
  <si>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</si>
  <si>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</si>
  <si>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</si>
  <si>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</si>
  <si>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</si>
  <si>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</si>
  <si>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</si>
  <si>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</si>
  <si>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</si>
  <si>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</si>
  <si>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</si>
  <si>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</si>
  <si>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</si>
  <si>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</si>
  <si>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</si>
  <si>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</si>
  <si>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</si>
  <si>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</si>
  <si>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</si>
  <si>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</si>
  <si>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</si>
  <si>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</si>
  <si>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</si>
  <si>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</si>
  <si>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</si>
  <si>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</si>
  <si>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</si>
  <si>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</si>
  <si>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</si>
  <si>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</si>
  <si>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</si>
  <si>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</si>
  <si>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</si>
  <si>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</si>
  <si>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</si>
  <si>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</si>
  <si>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</si>
  <si>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</si>
  <si>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</si>
  <si>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</si>
  <si>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</si>
  <si>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</si>
  <si>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</si>
  <si>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</si>
  <si>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</si>
  <si>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</si>
  <si>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</si>
  <si>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</si>
  <si>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</si>
  <si>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</si>
  <si>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</si>
  <si>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</si>
  <si>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</si>
  <si>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</si>
  <si>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</si>
  <si>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</si>
  <si>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</si>
  <si>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</si>
  <si>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</si>
  <si>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</si>
  <si>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</si>
  <si>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</si>
  <si>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</si>
  <si>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</si>
  <si>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</si>
  <si>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</si>
  <si>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</si>
  <si>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</si>
  <si>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</si>
  <si>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</si>
  <si>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</si>
  <si>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</si>
  <si>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</si>
  <si>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</si>
  <si>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</si>
  <si>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</si>
  <si>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</si>
  <si>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</si>
  <si>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</si>
  <si>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</si>
  <si>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</si>
  <si>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</si>
  <si>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</si>
  <si>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</si>
  <si>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</si>
  <si>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</si>
  <si>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</si>
  <si>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</si>
  <si>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</si>
  <si>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</si>
  <si>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</si>
  <si>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</si>
  <si>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</si>
  <si>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</si>
  <si>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</si>
  <si>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</si>
  <si>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</si>
  <si>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</si>
  <si>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</si>
  <si>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</si>
  <si>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</si>
  <si>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</si>
  <si>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</si>
  <si>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</si>
  <si>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</si>
  <si>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</si>
  <si>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</si>
  <si>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</si>
  <si>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</si>
  <si>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</si>
  <si>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</si>
  <si>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</si>
  <si>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</si>
  <si>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</si>
  <si>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</si>
  <si>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</si>
  <si>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</si>
  <si>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</si>
  <si>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</si>
  <si>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</si>
  <si>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</si>
  <si>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</si>
  <si>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</si>
  <si>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</si>
  <si>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</si>
  <si>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</si>
  <si>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</si>
  <si>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</si>
  <si>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</si>
  <si>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</si>
  <si>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</si>
  <si>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</si>
  <si>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</si>
  <si>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</si>
  <si>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</si>
  <si>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</si>
  <si>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</si>
  <si>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</si>
  <si>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</si>
  <si>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</si>
  <si>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</si>
  <si>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</si>
  <si>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</si>
  <si>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</si>
  <si>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</si>
  <si>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</si>
  <si>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</si>
  <si>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</si>
  <si>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</si>
  <si>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</si>
  <si>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</si>
  <si>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</si>
  <si>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</si>
  <si>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</si>
  <si>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</si>
  <si>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</si>
  <si>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</si>
  <si>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</si>
  <si>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</si>
  <si>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</si>
  <si>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</si>
  <si>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</si>
  <si>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</si>
  <si>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</si>
  <si>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</si>
  <si>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</si>
  <si>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</si>
  <si>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</si>
  <si>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</si>
  <si>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</si>
  <si>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</si>
  <si>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</si>
  <si>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</si>
  <si>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</si>
  <si>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</si>
  <si>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</si>
  <si>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</si>
  <si>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</si>
  <si>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</si>
  <si>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</si>
  <si>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</si>
  <si>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</si>
  <si>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</si>
  <si>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</si>
  <si>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</si>
  <si>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</si>
  <si>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</si>
  <si>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</si>
  <si>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</si>
  <si>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</si>
  <si>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</si>
  <si>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</si>
  <si>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</si>
  <si>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</si>
  <si>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</si>
  <si>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</si>
  <si>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</si>
  <si>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</si>
  <si>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</si>
  <si>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</si>
  <si>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</si>
  <si>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</si>
  <si>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</si>
  <si>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</si>
  <si>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</si>
  <si>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</si>
  <si>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</si>
  <si>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</si>
  <si>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</si>
  <si>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</si>
  <si>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</si>
  <si>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</si>
  <si>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</si>
  <si>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</si>
  <si>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</si>
  <si>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</si>
  <si>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</si>
  <si>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</si>
  <si>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</si>
  <si>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</si>
  <si>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</si>
  <si>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</si>
  <si>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</si>
  <si>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</si>
  <si>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</si>
  <si>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</si>
  <si>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</si>
  <si>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</si>
  <si>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</si>
  <si>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</si>
  <si>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</si>
  <si>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</si>
  <si>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</si>
  <si>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</si>
  <si>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</si>
  <si>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</si>
  <si>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</si>
  <si>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</si>
  <si>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</si>
  <si>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</si>
  <si>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</si>
  <si>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</si>
  <si>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</si>
  <si>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</si>
  <si>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</si>
  <si>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</si>
  <si>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</si>
  <si>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</si>
  <si>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</si>
  <si>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</si>
  <si>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</si>
  <si>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</si>
  <si>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</si>
  <si>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</si>
  <si>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</si>
  <si>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</si>
  <si>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</si>
  <si>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</si>
  <si>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</si>
  <si>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</si>
  <si>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</si>
  <si>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</si>
  <si>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</si>
  <si>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</si>
  <si>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</si>
  <si>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</si>
  <si>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</si>
  <si>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</si>
  <si>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</si>
  <si>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</si>
  <si>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</si>
  <si>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</si>
  <si>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</si>
  <si>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</si>
  <si>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</si>
  <si>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</si>
  <si>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</si>
  <si>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</si>
  <si>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</si>
  <si>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</si>
  <si>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</si>
  <si>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</si>
  <si>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</si>
  <si>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</si>
  <si>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</si>
  <si>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</si>
  <si>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</si>
  <si>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</si>
  <si>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</si>
  <si>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</si>
  <si>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</si>
  <si>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</si>
  <si>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</si>
  <si>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</si>
  <si>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</si>
  <si>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</si>
  <si>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</si>
  <si>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</si>
  <si>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</si>
  <si>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</si>
  <si>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</si>
  <si>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</si>
  <si>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</si>
  <si>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</si>
  <si>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</si>
  <si>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</si>
  <si>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</si>
  <si>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</si>
  <si>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</si>
  <si>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</si>
  <si>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</si>
  <si>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</si>
  <si>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</si>
  <si>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</si>
  <si>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</si>
  <si>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</si>
  <si>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</si>
  <si>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</si>
  <si>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</si>
  <si>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</si>
  <si>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</si>
  <si>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</si>
  <si>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</si>
  <si>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</si>
  <si>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</si>
  <si>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</si>
  <si>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</si>
  <si>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</si>
  <si>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</si>
  <si>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</si>
  <si>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</si>
  <si>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</si>
  <si>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</si>
  <si>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</si>
  <si>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</si>
  <si>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</si>
  <si>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</si>
  <si>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</si>
  <si>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</si>
  <si>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</si>
  <si>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</si>
  <si>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</si>
  <si>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</si>
  <si>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</si>
  <si>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</si>
  <si>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</si>
  <si>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</si>
  <si>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</si>
  <si>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</si>
  <si>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</si>
  <si>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</si>
  <si>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</si>
  <si>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</si>
  <si>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</si>
  <si>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</si>
  <si>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</si>
  <si>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</si>
  <si>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</si>
  <si>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</si>
  <si>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</si>
  <si>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</si>
  <si>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</si>
  <si>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</si>
  <si>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</si>
  <si>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</si>
  <si>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</si>
  <si>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</si>
  <si>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</si>
  <si>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</si>
  <si>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</si>
  <si>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</si>
  <si>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</si>
  <si>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</si>
  <si>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</si>
  <si>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</si>
  <si>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</si>
  <si>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</si>
  <si>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</si>
  <si>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</si>
  <si>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</si>
  <si>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</si>
  <si>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</si>
  <si>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</si>
  <si>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</si>
  <si>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</si>
  <si>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</si>
  <si>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</si>
  <si>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</si>
  <si>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</si>
  <si>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</si>
  <si>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</si>
  <si>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</si>
  <si>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</si>
  <si>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</si>
  <si>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</si>
  <si>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</si>
  <si>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</si>
  <si>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</si>
  <si>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</si>
  <si>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</si>
  <si>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</si>
  <si>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</si>
  <si>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</si>
  <si>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</si>
  <si>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</si>
  <si>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</si>
  <si>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</si>
  <si>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</si>
  <si>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</si>
  <si>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</si>
  <si>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</si>
  <si>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</si>
  <si>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</si>
  <si>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</si>
  <si>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</si>
  <si>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</si>
  <si>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</si>
  <si>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</si>
  <si>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</si>
  <si>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</si>
  <si>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</si>
  <si>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</si>
  <si>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</si>
  <si>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</si>
  <si>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</si>
  <si>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</si>
  <si>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</si>
  <si>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</si>
  <si>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</si>
  <si>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</si>
  <si>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</si>
  <si>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</si>
  <si>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</si>
  <si>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</si>
  <si>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</si>
  <si>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</si>
  <si>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</si>
  <si>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</si>
  <si>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</si>
  <si>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</si>
  <si>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</si>
  <si>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</si>
  <si>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</si>
  <si>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</si>
  <si>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</si>
  <si>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</si>
  <si>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</si>
  <si>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</si>
  <si>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</si>
  <si>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</si>
  <si>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</si>
  <si>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</si>
  <si>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</si>
  <si>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</si>
  <si>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</si>
  <si>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</si>
  <si>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</si>
  <si>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</si>
  <si>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</si>
  <si>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</si>
  <si>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</si>
  <si>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</si>
  <si>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</si>
  <si>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</si>
  <si>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</si>
  <si>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</si>
  <si>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</si>
  <si>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</si>
  <si>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</si>
  <si>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</si>
  <si>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</si>
  <si>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</si>
  <si>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</si>
  <si>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</si>
  <si>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</si>
  <si>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</si>
  <si>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</si>
  <si>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</si>
  <si>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</si>
  <si>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</si>
  <si>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</si>
  <si>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</si>
  <si>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</si>
  <si>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</si>
  <si>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</si>
  <si>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</si>
  <si>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</si>
  <si>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</si>
  <si>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</si>
  <si>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</si>
  <si>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</si>
  <si>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</si>
  <si>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</si>
  <si>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</si>
  <si>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</si>
  <si>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</si>
  <si>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</si>
  <si>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</si>
  <si>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</si>
  <si>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</si>
  <si>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</si>
  <si>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</si>
  <si>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</si>
  <si>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</si>
  <si>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</si>
  <si>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</si>
  <si>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</si>
  <si>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</si>
  <si>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</si>
  <si>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</si>
  <si>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</si>
  <si>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</si>
  <si>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</si>
  <si>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</si>
  <si>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</si>
  <si>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</si>
  <si>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</si>
  <si>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</si>
  <si>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</si>
  <si>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</si>
  <si>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</si>
  <si>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</si>
  <si>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</si>
  <si>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</si>
  <si>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</si>
  <si>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</si>
  <si>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</si>
  <si>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</si>
  <si>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</si>
  <si>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</si>
  <si>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</si>
  <si>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</si>
  <si>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</si>
  <si>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</si>
  <si>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</si>
  <si>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</si>
  <si>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</si>
  <si>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</si>
  <si>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</si>
  <si>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</si>
  <si>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</si>
  <si>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</si>
  <si>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</si>
  <si>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</si>
  <si>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</si>
  <si>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</si>
  <si>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</si>
  <si>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</si>
  <si>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</si>
  <si>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</si>
  <si>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</si>
  <si>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</si>
  <si>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</si>
  <si>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</si>
  <si>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</si>
  <si>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</si>
  <si>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</si>
  <si>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</si>
  <si>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</si>
  <si>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</si>
  <si>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</si>
  <si>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</si>
  <si>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</si>
  <si>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</si>
  <si>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</si>
  <si>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</si>
  <si>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</si>
  <si>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</si>
  <si>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</si>
  <si>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</si>
  <si>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</si>
  <si>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</si>
  <si>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</si>
  <si>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</si>
  <si>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</si>
  <si>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</si>
  <si>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</si>
  <si>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</si>
  <si>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</si>
  <si>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</si>
  <si>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</si>
  <si>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</si>
  <si>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</si>
  <si>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</si>
  <si>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</si>
  <si>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</si>
  <si>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</si>
  <si>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</si>
  <si>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</si>
  <si>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</si>
  <si>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</si>
  <si>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</si>
  <si>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</si>
  <si>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</si>
  <si>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</si>
  <si>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</si>
  <si>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</si>
  <si>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</si>
  <si>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</si>
  <si>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</si>
  <si>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</si>
  <si>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</si>
  <si>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</si>
  <si>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</si>
  <si>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</si>
  <si>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</si>
  <si>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</si>
  <si>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</si>
  <si>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</si>
  <si>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</si>
  <si>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</si>
  <si>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</si>
  <si>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</si>
  <si>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</si>
  <si>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</si>
  <si>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</si>
  <si>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</si>
  <si>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</si>
  <si>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</si>
  <si>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</si>
  <si>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</si>
  <si>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</si>
  <si>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</si>
  <si>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</si>
  <si>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</si>
  <si>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</si>
  <si>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</si>
  <si>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</si>
  <si>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</si>
  <si>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</si>
  <si>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</si>
  <si>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</si>
  <si>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</si>
  <si>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</si>
  <si>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</si>
  <si>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</si>
  <si>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</si>
  <si>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</si>
  <si>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</si>
  <si>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</si>
  <si>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</si>
  <si>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</si>
  <si>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</si>
  <si>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</si>
  <si>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</si>
  <si>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</si>
  <si>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</si>
  <si>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</si>
  <si>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</si>
  <si>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</si>
  <si>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</si>
  <si>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</si>
  <si>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</si>
  <si>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</si>
  <si>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</si>
  <si>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</si>
  <si>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</si>
  <si>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</si>
  <si>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</si>
  <si>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</si>
  <si>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</si>
  <si>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</si>
  <si>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</si>
  <si>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</si>
  <si>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</si>
  <si>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</si>
  <si>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</si>
  <si>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</si>
  <si>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</si>
  <si>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</si>
  <si>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</si>
  <si>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</si>
  <si>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</si>
  <si>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</si>
  <si>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</si>
  <si>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</si>
  <si>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</si>
  <si>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</si>
  <si>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</si>
  <si>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</si>
  <si>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</si>
  <si>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</si>
  <si>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</si>
  <si>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</si>
  <si>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</si>
  <si>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</si>
  <si>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</si>
  <si>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</si>
  <si>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</si>
  <si>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</si>
  <si>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</si>
  <si>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</si>
  <si>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</si>
  <si>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</si>
  <si>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</si>
  <si>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</si>
  <si>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</si>
  <si>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</si>
  <si>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</si>
  <si>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</si>
  <si>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</si>
  <si>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</si>
  <si>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</si>
  <si>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</si>
  <si>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</si>
  <si>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</si>
  <si>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</si>
  <si>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</si>
  <si>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</si>
  <si>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</si>
  <si>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</si>
  <si>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</si>
  <si>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</si>
  <si>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</si>
  <si>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</si>
  <si>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</si>
  <si>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</si>
  <si>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</si>
  <si>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</si>
  <si>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</si>
  <si>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</si>
  <si>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</si>
  <si>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</si>
  <si>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</si>
  <si>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</si>
  <si>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</si>
  <si>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</si>
  <si>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</si>
  <si>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</si>
  <si>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</si>
  <si>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</si>
  <si>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</si>
  <si>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</si>
  <si>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</si>
  <si>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</si>
  <si>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</si>
  <si>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</si>
  <si>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</si>
  <si>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</si>
  <si>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</si>
  <si>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</si>
  <si>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</si>
  <si>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</si>
  <si>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</si>
  <si>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</si>
  <si>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</si>
  <si>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</si>
  <si>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</si>
  <si>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</si>
  <si>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</si>
  <si>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</si>
  <si>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</si>
  <si>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</si>
  <si>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</si>
  <si>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</si>
  <si>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</si>
  <si>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</si>
  <si>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</si>
  <si>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</si>
  <si>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</si>
  <si>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</si>
  <si>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</si>
  <si>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</si>
  <si>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</si>
  <si>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</si>
  <si>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</si>
  <si>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</si>
  <si>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</si>
  <si>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</si>
  <si>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</si>
  <si>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</si>
  <si>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</si>
  <si>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</si>
  <si>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</si>
  <si>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</si>
  <si>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</si>
  <si>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</si>
  <si>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</si>
  <si>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</si>
  <si>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</si>
  <si>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</si>
  <si>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</si>
  <si>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</si>
  <si>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</si>
  <si>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</si>
  <si>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</si>
  <si>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</si>
  <si>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</si>
  <si>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</si>
  <si>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</si>
  <si>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</si>
  <si>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</si>
  <si>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</si>
  <si>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</si>
  <si>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</si>
  <si>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</si>
  <si>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</si>
  <si>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</si>
  <si>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</si>
  <si>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</si>
  <si>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</si>
  <si>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</si>
  <si>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</si>
  <si>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</si>
  <si>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</si>
  <si>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</si>
  <si>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</si>
  <si>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</si>
  <si>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</si>
  <si>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</si>
  <si>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</si>
  <si>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</si>
  <si>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</si>
  <si>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</si>
  <si>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</si>
  <si>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</si>
  <si>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</si>
  <si>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</si>
  <si>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</si>
  <si>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</si>
  <si>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</si>
  <si>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</si>
  <si>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</si>
  <si>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</si>
  <si>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</si>
  <si>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</si>
  <si>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</si>
  <si>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</si>
  <si>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</si>
  <si>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</si>
  <si>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</si>
  <si>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</si>
  <si>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</si>
  <si>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</si>
  <si>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</si>
  <si>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</si>
  <si>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</si>
  <si>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</si>
  <si>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</si>
  <si>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</si>
  <si>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</si>
  <si>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</si>
  <si>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</si>
  <si>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</si>
  <si>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</si>
  <si>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</si>
  <si>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</si>
  <si>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</si>
  <si>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</si>
  <si>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</si>
  <si>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</si>
  <si>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</si>
  <si>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</si>
  <si>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</si>
  <si>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</si>
  <si>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</si>
  <si>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</si>
  <si>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</si>
  <si>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</si>
  <si>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</si>
  <si>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</si>
  <si>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</si>
  <si>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</si>
  <si>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</si>
  <si>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</si>
  <si>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</si>
  <si>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</si>
  <si>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</si>
  <si>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</si>
  <si>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</si>
  <si>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</si>
  <si>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</si>
  <si>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</si>
  <si>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</si>
  <si>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</si>
  <si>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</si>
  <si>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</si>
  <si>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</si>
  <si>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</si>
  <si>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</si>
  <si>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</si>
  <si>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</si>
  <si>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</si>
  <si>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</si>
  <si>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</si>
  <si>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</si>
  <si>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</si>
  <si>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</si>
  <si>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</si>
  <si>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</si>
  <si>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</si>
  <si>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</si>
  <si>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</si>
  <si>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</si>
  <si>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</si>
  <si>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</si>
  <si>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</si>
  <si>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</si>
  <si>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</si>
  <si>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</si>
  <si>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</si>
  <si>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</si>
  <si>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</si>
  <si>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</si>
  <si>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</si>
  <si>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</si>
  <si>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</si>
  <si>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</si>
  <si>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</si>
  <si>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</si>
  <si>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</si>
  <si>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</si>
  <si>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</si>
  <si>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</si>
  <si>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</si>
  <si>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</si>
  <si>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</si>
  <si>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</si>
  <si>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</si>
  <si>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</si>
  <si>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</si>
  <si>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</si>
  <si>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</si>
  <si>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</si>
  <si>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</si>
  <si>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</si>
  <si>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</si>
  <si>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</si>
  <si>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</si>
  <si>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</si>
  <si>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</si>
  <si>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</si>
  <si>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</si>
  <si>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</si>
  <si>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</si>
  <si>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</si>
  <si>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</si>
  <si>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</si>
  <si>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</si>
  <si>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</si>
  <si>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</si>
  <si>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</si>
  <si>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</si>
  <si>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</si>
  <si>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</si>
  <si>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</si>
  <si>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</si>
  <si>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</si>
  <si>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</si>
  <si>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</si>
  <si>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</si>
  <si>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</si>
  <si>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</si>
  <si>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</si>
  <si>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</si>
  <si>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</si>
  <si>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</si>
  <si>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</si>
  <si>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</si>
  <si>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</si>
  <si>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</si>
  <si>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</si>
  <si>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</si>
  <si>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</si>
  <si>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</si>
  <si>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</si>
  <si>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</si>
  <si>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</si>
  <si>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</si>
  <si>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</si>
  <si>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</si>
  <si>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</si>
  <si>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</si>
  <si>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</si>
  <si>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</si>
  <si>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</si>
  <si>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</si>
  <si>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</si>
  <si>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</si>
  <si>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</si>
  <si>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</si>
  <si>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</si>
  <si>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</si>
  <si>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</si>
  <si>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</si>
  <si>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</si>
  <si>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</si>
  <si>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</si>
  <si>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</si>
  <si>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</si>
  <si>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</si>
  <si>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</si>
  <si>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</si>
  <si>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</si>
  <si>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</si>
  <si>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</si>
  <si>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</si>
  <si>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</si>
  <si>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</si>
  <si>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</si>
  <si>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</si>
  <si>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</si>
  <si>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</si>
  <si>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</si>
  <si>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</si>
  <si>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</si>
  <si>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</si>
  <si>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</si>
  <si>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</si>
  <si>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</si>
  <si>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</si>
  <si>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</si>
  <si>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</si>
  <si>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</si>
  <si>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</si>
  <si>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</si>
  <si>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</si>
  <si>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</si>
  <si>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</si>
  <si>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</si>
  <si>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</si>
  <si>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</si>
  <si>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</si>
  <si>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</si>
  <si>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</si>
  <si>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</si>
  <si>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</si>
  <si>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</si>
  <si>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</si>
  <si>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</si>
  <si>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</si>
  <si>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</si>
  <si>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</si>
  <si>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</si>
  <si>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</si>
  <si>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</si>
  <si>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</si>
  <si>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</si>
  <si>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</si>
  <si>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</si>
  <si>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</si>
  <si>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</si>
  <si>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</si>
  <si>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</si>
  <si>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</si>
  <si>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</si>
  <si>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</si>
  <si>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</si>
  <si>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</si>
  <si>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</si>
  <si>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</si>
  <si>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</si>
  <si>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</si>
  <si>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</si>
  <si>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</si>
  <si>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</si>
  <si>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</si>
  <si>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</si>
  <si>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</si>
  <si>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</si>
  <si>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</si>
  <si>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</si>
  <si>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</si>
  <si>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</si>
  <si>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</si>
  <si>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</si>
  <si>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</si>
  <si>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</si>
  <si>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</si>
  <si>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</si>
  <si>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</si>
  <si>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</si>
  <si>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</si>
  <si>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</si>
  <si>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</si>
  <si>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</si>
  <si>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</si>
  <si>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</si>
  <si>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</si>
  <si>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</si>
  <si>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</si>
  <si>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</si>
  <si>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</si>
  <si>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</si>
  <si>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</si>
  <si>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</si>
  <si>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</si>
  <si>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</si>
  <si>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</si>
  <si>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</si>
  <si>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</si>
  <si>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</si>
  <si>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</si>
  <si>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</si>
  <si>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</si>
  <si>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</si>
  <si>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</si>
  <si>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</si>
  <si>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</si>
  <si>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</si>
  <si>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</si>
  <si>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</si>
  <si>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</si>
  <si>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</si>
  <si>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</si>
  <si>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</si>
  <si>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</si>
  <si>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</si>
  <si>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</si>
  <si>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</si>
  <si>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</si>
  <si>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</si>
  <si>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</si>
  <si>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</si>
  <si>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</si>
  <si>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</si>
  <si>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</si>
  <si>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</si>
  <si>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</si>
  <si>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</si>
  <si>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</si>
  <si>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</si>
  <si>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</si>
  <si>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</si>
  <si>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</si>
  <si>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</si>
  <si>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</si>
  <si>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</si>
  <si>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</si>
  <si>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</si>
  <si>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</si>
  <si>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</si>
  <si>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</si>
  <si>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</si>
  <si>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</si>
  <si>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</si>
  <si>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</si>
  <si>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</si>
  <si>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</si>
  <si>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</si>
  <si>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</si>
  <si>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</si>
  <si>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</si>
  <si>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</si>
  <si>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</si>
  <si>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</si>
  <si>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</si>
  <si>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</si>
  <si>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</si>
  <si>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</si>
  <si>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</si>
  <si>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</si>
  <si>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</si>
  <si>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</si>
  <si>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</si>
  <si>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</si>
  <si>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</si>
  <si>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</si>
  <si>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</si>
  <si>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</si>
  <si>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</si>
  <si>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</si>
  <si>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</si>
  <si>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</si>
  <si>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</si>
  <si>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</si>
  <si>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</si>
  <si>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</si>
  <si>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</si>
  <si>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</si>
  <si>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</si>
  <si>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</si>
  <si>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</si>
  <si>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</si>
  <si>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</si>
  <si>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</si>
  <si>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</si>
  <si>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</si>
  <si>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</si>
  <si>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</si>
  <si>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</si>
  <si>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</si>
  <si>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</si>
  <si>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</si>
  <si>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</si>
  <si>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</si>
  <si>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</si>
  <si>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</si>
  <si>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</si>
  <si>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</si>
  <si>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</si>
  <si>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</si>
  <si>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</si>
  <si>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</si>
  <si>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</si>
  <si>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</si>
  <si>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</si>
  <si>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</si>
  <si>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</si>
  <si>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</si>
  <si>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</si>
  <si>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</si>
  <si>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</si>
  <si>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</si>
  <si>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</si>
  <si>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</si>
  <si>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</si>
  <si>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</si>
  <si>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</si>
  <si>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</si>
  <si>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</si>
  <si>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</si>
  <si>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</si>
  <si>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</si>
  <si>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</si>
  <si>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</si>
  <si>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</si>
  <si>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</si>
  <si>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</si>
  <si>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</si>
  <si>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</si>
  <si>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</si>
  <si>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</si>
  <si>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</si>
  <si>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</si>
  <si>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</si>
  <si>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</si>
  <si>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</si>
  <si>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</si>
  <si>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</si>
  <si>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</si>
  <si>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</si>
  <si>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</si>
  <si>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</si>
  <si>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</si>
  <si>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</si>
  <si>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</si>
  <si>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</si>
  <si>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</si>
  <si>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</si>
  <si>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</si>
  <si>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</si>
  <si>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</si>
  <si>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</si>
  <si>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</si>
  <si>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</si>
  <si>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</si>
  <si>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</si>
  <si>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</si>
  <si>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</si>
  <si>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</si>
  <si>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</si>
  <si>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</si>
  <si>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</si>
  <si>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</si>
  <si>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</si>
  <si>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</si>
  <si>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</si>
  <si>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</si>
  <si>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</si>
  <si>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</si>
  <si>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</si>
  <si>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</si>
  <si>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</si>
  <si>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</si>
  <si>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</si>
  <si>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</si>
  <si>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</si>
  <si>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</si>
  <si>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</si>
  <si>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</si>
  <si>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</si>
  <si>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</si>
  <si>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</si>
  <si>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</si>
  <si>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</si>
  <si>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</si>
  <si>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</si>
  <si>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</si>
  <si>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</si>
  <si>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</si>
  <si>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</si>
  <si>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</si>
  <si>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</si>
  <si>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</si>
  <si>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</si>
  <si>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</si>
  <si>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</si>
  <si>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</si>
  <si>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</si>
  <si>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</si>
  <si>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</si>
  <si>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</si>
  <si>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</si>
  <si>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</si>
  <si>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</si>
  <si>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</si>
  <si>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</si>
  <si>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</si>
  <si>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</si>
  <si>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</si>
  <si>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</si>
  <si>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</si>
  <si>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</si>
  <si>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</si>
  <si>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</si>
  <si>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</si>
  <si>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</si>
  <si>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</si>
  <si>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</si>
  <si>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</si>
  <si>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</si>
  <si>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</si>
  <si>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</si>
  <si>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</si>
  <si>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</si>
  <si>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</si>
  <si>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</si>
  <si>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</si>
  <si>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</si>
  <si>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</si>
  <si>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</si>
  <si>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</si>
  <si>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</si>
  <si>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</si>
  <si>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</si>
  <si>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</si>
  <si>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</si>
  <si>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</si>
  <si>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</si>
  <si>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</si>
  <si>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</si>
  <si>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</si>
  <si>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</si>
  <si>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</si>
  <si>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</si>
  <si>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</si>
  <si>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</si>
  <si>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</si>
  <si>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</si>
  <si>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</si>
  <si>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</si>
  <si>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</si>
  <si>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</si>
  <si>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</si>
  <si>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</si>
  <si>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</si>
  <si>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</si>
  <si>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</si>
  <si>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</si>
  <si>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</si>
  <si>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</si>
  <si>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</si>
  <si>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</si>
  <si>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</si>
  <si>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</si>
  <si>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</si>
  <si>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</si>
  <si>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</si>
  <si>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</si>
  <si>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</si>
  <si>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</si>
  <si>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</si>
  <si>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</si>
  <si>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</si>
  <si>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</si>
  <si>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</si>
  <si>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</si>
  <si>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</si>
  <si>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</si>
  <si>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</si>
  <si>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</si>
  <si>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</si>
  <si>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</si>
  <si>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</si>
  <si>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</si>
  <si>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</si>
  <si>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</si>
  <si>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</si>
  <si>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</si>
  <si>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</si>
  <si>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</si>
  <si>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</si>
  <si>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</si>
  <si>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</si>
  <si>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</si>
  <si>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</si>
  <si>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</si>
  <si>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</si>
  <si>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</si>
  <si>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</si>
  <si>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</si>
  <si>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</si>
  <si>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</si>
  <si>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</si>
  <si>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</si>
  <si>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</si>
  <si>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</si>
  <si>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</si>
  <si>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</si>
  <si>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</si>
  <si>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</si>
  <si>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</si>
  <si>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</si>
  <si>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</si>
  <si>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</si>
  <si>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</si>
  <si>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</si>
  <si>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</si>
  <si>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</si>
  <si>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</si>
  <si>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</si>
  <si>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</si>
  <si>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</si>
  <si>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</si>
  <si>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</si>
  <si>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</si>
  <si>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</si>
  <si>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</si>
  <si>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</si>
  <si>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</si>
  <si>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</si>
  <si>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</si>
  <si>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</si>
  <si>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</si>
  <si>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</si>
  <si>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</si>
  <si>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</si>
  <si>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</si>
  <si>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</si>
  <si>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</si>
  <si>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</si>
  <si>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</si>
  <si>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</si>
  <si>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</si>
  <si>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</si>
  <si>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</si>
  <si>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</si>
  <si>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</si>
  <si>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</si>
  <si>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</si>
  <si>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</si>
  <si>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</si>
  <si>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</si>
  <si>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</si>
  <si>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</si>
  <si>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</si>
  <si>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</si>
  <si>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</si>
  <si>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</si>
  <si>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</si>
  <si>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</si>
  <si>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</si>
  <si>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</si>
  <si>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</si>
  <si>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</si>
  <si>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</si>
  <si>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</si>
  <si>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</si>
  <si>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</si>
  <si>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</si>
  <si>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</si>
  <si>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</si>
  <si>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</si>
  <si>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</si>
  <si>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</si>
  <si>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</si>
  <si>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</si>
  <si>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</si>
  <si>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</si>
  <si>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</si>
  <si>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</si>
  <si>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</si>
  <si>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</si>
  <si>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</si>
  <si>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</si>
  <si>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</si>
  <si>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</si>
  <si>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</si>
  <si>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</si>
  <si>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</si>
  <si>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</si>
  <si>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</si>
  <si>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</si>
  <si>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</si>
  <si>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</si>
  <si>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</si>
  <si>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</si>
  <si>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</si>
  <si>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</si>
  <si>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</si>
  <si>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</si>
  <si>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</si>
  <si>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</si>
  <si>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</si>
  <si>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</si>
  <si>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</si>
  <si>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</si>
  <si>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</si>
  <si>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</si>
  <si>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</si>
  <si>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</si>
  <si>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</si>
  <si>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</si>
  <si>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</si>
  <si>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</si>
  <si>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</si>
  <si>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</si>
  <si>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</si>
  <si>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</si>
  <si>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</si>
  <si>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</si>
  <si>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</si>
  <si>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</si>
  <si>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</si>
  <si>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</si>
  <si>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</si>
  <si>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</si>
  <si>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</si>
  <si>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</si>
  <si>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</si>
  <si>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</si>
  <si>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</si>
  <si>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</si>
  <si>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</si>
  <si>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</si>
  <si>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</si>
  <si>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</si>
  <si>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</si>
  <si>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</si>
  <si>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</si>
  <si>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</si>
  <si>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</si>
  <si>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</si>
  <si>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</si>
  <si>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</si>
  <si>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</si>
  <si>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</si>
  <si>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</si>
  <si>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</si>
  <si>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</si>
  <si>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</si>
  <si>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</si>
  <si>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</si>
  <si>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</si>
  <si>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</si>
  <si>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</si>
  <si>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</si>
  <si>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</si>
  <si>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</si>
  <si>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</si>
  <si>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</si>
  <si>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</si>
  <si>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</si>
  <si>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</si>
  <si>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</si>
  <si>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</si>
  <si>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</si>
  <si>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</si>
  <si>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</si>
  <si>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</si>
  <si>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</si>
  <si>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</si>
  <si>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</si>
  <si>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</si>
  <si>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</si>
  <si>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</si>
  <si>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</si>
  <si>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</si>
  <si>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</si>
  <si>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</si>
  <si>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</si>
  <si>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</si>
  <si>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</si>
  <si>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</si>
  <si>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</si>
  <si>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</si>
  <si>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</si>
  <si>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</si>
  <si>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</si>
  <si>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</si>
  <si>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</si>
  <si>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</si>
  <si>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</si>
  <si>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</si>
  <si>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</si>
  <si>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</si>
  <si>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</si>
  <si>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</si>
  <si>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</si>
  <si>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</si>
  <si>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</si>
  <si>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</si>
  <si>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</si>
  <si>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</si>
  <si>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</si>
  <si>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</si>
  <si>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</si>
  <si>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</si>
  <si>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</si>
  <si>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</si>
  <si>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</si>
  <si>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</si>
  <si>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</si>
  <si>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</si>
  <si>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</si>
  <si>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</si>
  <si>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</si>
  <si>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</si>
  <si>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</si>
  <si>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</si>
  <si>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</si>
  <si>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</si>
  <si>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</si>
  <si>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</si>
  <si>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</si>
  <si>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</si>
  <si>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</si>
  <si>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</si>
  <si>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</si>
  <si>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</si>
  <si>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</si>
  <si>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</si>
  <si>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</si>
  <si>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</si>
  <si>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</si>
  <si>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</si>
  <si>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</si>
  <si>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</si>
  <si>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</si>
  <si>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</si>
  <si>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</si>
  <si>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</si>
  <si>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</si>
  <si>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</si>
  <si>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</si>
  <si>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</si>
  <si>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</si>
  <si>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</si>
  <si>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</si>
  <si>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</si>
  <si>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</si>
  <si>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</si>
  <si>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</si>
  <si>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</si>
  <si>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</si>
  <si>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</si>
  <si>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</si>
  <si>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</si>
  <si>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</si>
  <si>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</si>
  <si>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</si>
  <si>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</si>
  <si>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</si>
  <si>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</si>
  <si>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</si>
  <si>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</si>
  <si>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</si>
  <si>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</si>
  <si>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</si>
  <si>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</si>
  <si>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</si>
  <si>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</si>
  <si>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</si>
  <si>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</si>
  <si>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</si>
  <si>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</si>
  <si>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</si>
  <si>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</si>
  <si>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</si>
  <si>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</si>
  <si>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</si>
  <si>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</si>
  <si>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</si>
  <si>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</si>
  <si>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</si>
  <si>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</si>
  <si>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</si>
  <si>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</si>
  <si>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</si>
  <si>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</si>
  <si>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</si>
  <si>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</si>
  <si>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</si>
  <si>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</si>
  <si>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</si>
  <si>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</si>
  <si>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</si>
  <si>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</si>
  <si>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</si>
  <si>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</si>
  <si>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</si>
  <si>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</si>
  <si>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</si>
  <si>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</si>
  <si>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</si>
  <si>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</si>
  <si>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</si>
  <si>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</si>
  <si>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</si>
  <si>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</si>
  <si>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</si>
  <si>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</si>
  <si>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</si>
  <si>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</si>
  <si>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</si>
  <si>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</si>
  <si>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</si>
  <si>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</si>
  <si>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</si>
  <si>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</si>
  <si>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</si>
  <si>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</si>
  <si>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</si>
  <si>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</si>
  <si>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</si>
  <si>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</si>
  <si>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</si>
  <si>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</si>
  <si>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</si>
  <si>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</si>
  <si>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</si>
  <si>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</si>
  <si>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</si>
  <si>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</si>
  <si>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</si>
  <si>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</si>
  <si>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</si>
  <si>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</si>
  <si>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</si>
  <si>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</si>
  <si>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</si>
  <si>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</si>
  <si>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</si>
  <si>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</si>
  <si>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</si>
  <si>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</si>
  <si>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</si>
  <si>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</si>
  <si>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</si>
  <si>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</si>
  <si>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</si>
  <si>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</si>
  <si>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</si>
  <si>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</si>
  <si>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</si>
  <si>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</si>
  <si>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</si>
  <si>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</si>
  <si>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</si>
  <si>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</si>
  <si>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</si>
  <si>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</si>
  <si>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</si>
  <si>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</si>
  <si>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</si>
  <si>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</si>
  <si>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</si>
  <si>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</si>
  <si>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</si>
  <si>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</si>
  <si>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</si>
  <si>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</si>
  <si>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</si>
  <si>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</si>
  <si>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</si>
  <si>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</si>
  <si>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</si>
  <si>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</si>
  <si>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</si>
  <si>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</si>
  <si>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</si>
  <si>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</si>
  <si>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</si>
  <si>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</si>
  <si>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</si>
  <si>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</si>
  <si>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</si>
  <si>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</si>
  <si>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</si>
  <si>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</si>
  <si>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</si>
  <si>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</si>
  <si>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</si>
  <si>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</si>
  <si>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</si>
  <si>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</si>
  <si>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</si>
  <si>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</si>
  <si>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</si>
  <si>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</si>
  <si>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</si>
  <si>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</si>
  <si>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</si>
  <si>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</si>
  <si>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</si>
  <si>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</si>
  <si>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</si>
  <si>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</si>
  <si>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</si>
  <si>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</si>
  <si>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</si>
  <si>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</si>
  <si>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</si>
  <si>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</si>
  <si>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</si>
  <si>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</si>
  <si>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</si>
  <si>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</si>
  <si>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</si>
  <si>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</si>
  <si>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</si>
  <si>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</si>
  <si>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</si>
  <si>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</si>
  <si>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</si>
  <si>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</si>
  <si>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</si>
  <si>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</si>
  <si>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</si>
  <si>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</si>
  <si>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</si>
  <si>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</si>
  <si>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</si>
  <si>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</si>
  <si>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</si>
  <si>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</si>
  <si>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</si>
  <si>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</si>
  <si>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</si>
  <si>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</si>
  <si>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</si>
  <si>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</si>
  <si>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</si>
  <si>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</si>
  <si>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</si>
  <si>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</si>
  <si>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</si>
  <si>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</si>
  <si>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</si>
  <si>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</si>
  <si>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</si>
  <si>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</si>
  <si>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</si>
  <si>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</si>
  <si>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</si>
  <si>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</si>
  <si>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</si>
  <si>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</si>
  <si>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</si>
  <si>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</si>
  <si>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</si>
  <si>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</si>
  <si>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</si>
  <si>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</si>
  <si>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</si>
  <si>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</si>
  <si>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</si>
  <si>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</si>
  <si>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</si>
  <si>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</si>
  <si>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</si>
  <si>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</si>
  <si>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</si>
  <si>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</si>
  <si>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</si>
  <si>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</si>
  <si>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</si>
  <si>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</si>
  <si>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</si>
  <si>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</si>
  <si>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</si>
  <si>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</si>
  <si>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</si>
  <si>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</si>
  <si>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</si>
  <si>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</si>
  <si>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</si>
  <si>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</si>
  <si>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</si>
  <si>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</si>
  <si>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</si>
  <si>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</si>
  <si>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</si>
  <si>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</si>
  <si>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</si>
  <si>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</si>
  <si>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</si>
  <si>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</si>
  <si>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</si>
  <si>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</si>
  <si>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</si>
  <si>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</si>
  <si>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</si>
  <si>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</si>
  <si>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</si>
  <si>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</si>
  <si>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</si>
  <si>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</si>
  <si>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</si>
  <si>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</si>
  <si>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</si>
  <si>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</si>
  <si>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</si>
  <si>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</si>
  <si>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</si>
  <si>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</si>
  <si>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</si>
  <si>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</si>
  <si>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</si>
  <si>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</si>
  <si>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</si>
  <si>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</si>
  <si>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</si>
  <si>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</si>
  <si>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</si>
  <si>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</si>
  <si>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</si>
  <si>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</si>
  <si>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</si>
  <si>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</si>
  <si>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</si>
  <si>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</si>
  <si>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</si>
  <si>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</si>
  <si>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</si>
  <si>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</si>
  <si>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</si>
  <si>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</si>
  <si>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</si>
  <si>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</si>
  <si>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</si>
  <si>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</si>
  <si>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</si>
  <si>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</si>
  <si>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</si>
  <si>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</si>
  <si>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</si>
  <si>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</si>
  <si>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</si>
  <si>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</si>
  <si>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</si>
  <si>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</si>
  <si>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</si>
  <si>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</si>
  <si>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</si>
  <si>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</si>
  <si>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</si>
  <si>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</si>
  <si>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</si>
  <si>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</si>
  <si>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</si>
  <si>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</si>
  <si>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</si>
  <si>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</si>
  <si>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</si>
  <si>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</si>
  <si>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</si>
  <si>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</si>
  <si>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</si>
  <si>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</si>
  <si>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</si>
  <si>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</si>
  <si>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</si>
  <si>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</si>
  <si>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</si>
  <si>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</si>
  <si>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</si>
  <si>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</si>
  <si>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</si>
  <si>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</si>
  <si>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</si>
  <si>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</si>
  <si>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</si>
  <si>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</si>
  <si>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</si>
  <si>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</si>
  <si>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</si>
  <si>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</si>
  <si>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</si>
  <si>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</si>
  <si>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</si>
  <si>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</si>
  <si>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</si>
  <si>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</si>
  <si>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</si>
  <si>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</si>
  <si>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</si>
  <si>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</si>
  <si>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</si>
  <si>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</si>
  <si>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</si>
  <si>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</si>
  <si>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</si>
  <si>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</si>
  <si>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</si>
  <si>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</si>
  <si>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</si>
  <si>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</si>
  <si>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</si>
  <si>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</si>
  <si>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</si>
  <si>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</si>
  <si>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</si>
  <si>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</si>
  <si>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</si>
  <si>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</si>
  <si>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</si>
  <si>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</si>
  <si>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</si>
  <si>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</si>
  <si>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</si>
  <si>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</si>
  <si>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</si>
  <si>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</si>
  <si>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</si>
  <si>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</si>
  <si>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</si>
  <si>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</si>
  <si>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</si>
  <si>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</si>
  <si>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</si>
  <si>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</si>
  <si>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</si>
  <si>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</si>
  <si>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</si>
  <si>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</si>
  <si>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</si>
  <si>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</si>
  <si>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</si>
  <si>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</si>
  <si>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</si>
  <si>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</si>
  <si>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</si>
  <si>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</si>
  <si>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</si>
  <si>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</si>
  <si>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</si>
  <si>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</si>
  <si>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</si>
  <si>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</si>
  <si>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</si>
  <si>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</si>
  <si>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</si>
  <si>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</si>
  <si>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</si>
  <si>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</si>
  <si>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</si>
  <si>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</si>
  <si>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</si>
  <si>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</si>
  <si>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</si>
  <si>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</si>
  <si>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</si>
  <si>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</si>
  <si>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</si>
  <si>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</si>
  <si>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</si>
  <si>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</si>
  <si>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</si>
  <si>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</si>
  <si>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</si>
  <si>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</si>
  <si>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</si>
  <si>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</si>
  <si>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</si>
  <si>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</si>
  <si>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</si>
  <si>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</si>
  <si>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</si>
  <si>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</si>
  <si>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</si>
  <si>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</si>
  <si>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</si>
  <si>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</si>
  <si>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</si>
  <si>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</si>
  <si>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</si>
  <si>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</si>
  <si>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</si>
  <si>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</si>
  <si>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</si>
  <si>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</si>
  <si>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</si>
  <si>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</si>
  <si>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</si>
  <si>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</si>
  <si>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</si>
  <si>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</si>
  <si>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</si>
  <si>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</si>
  <si>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</si>
  <si>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</si>
  <si>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</si>
  <si>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</si>
  <si>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</si>
  <si>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</si>
  <si>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</si>
  <si>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</si>
  <si>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</si>
  <si>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</si>
  <si>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</si>
  <si>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</si>
  <si>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</si>
  <si>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</si>
  <si>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</si>
  <si>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</si>
  <si>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</si>
  <si>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</si>
  <si>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</si>
  <si>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</si>
  <si>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</si>
  <si>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</si>
  <si>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</si>
  <si>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</si>
  <si>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</si>
  <si>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</si>
  <si>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</si>
  <si>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</si>
  <si>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</si>
  <si>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</si>
  <si>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</si>
  <si>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</si>
  <si>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</si>
  <si>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</si>
  <si>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</si>
  <si>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</si>
  <si>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</si>
  <si>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</si>
  <si>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</si>
  <si>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</si>
  <si>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</si>
  <si>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</si>
  <si>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</si>
  <si>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</si>
  <si>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</si>
  <si>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</si>
  <si>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</si>
  <si>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</si>
  <si>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</si>
  <si>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</si>
  <si>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</si>
  <si>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</si>
  <si>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</si>
  <si>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</si>
  <si>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</si>
  <si>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</si>
  <si>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</si>
  <si>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</si>
  <si>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</si>
  <si>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</si>
  <si>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</si>
  <si>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</si>
  <si>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</si>
  <si>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</si>
  <si>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</si>
  <si>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</si>
  <si>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</si>
  <si>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</si>
  <si>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</si>
  <si>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</si>
  <si>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</si>
  <si>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</si>
  <si>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</si>
  <si>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</si>
  <si>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</si>
  <si>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</si>
  <si>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</si>
  <si>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</si>
  <si>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</si>
  <si>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</si>
  <si>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</si>
  <si>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</si>
  <si>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</si>
  <si>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</si>
  <si>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</si>
  <si>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</si>
  <si>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</si>
  <si>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</si>
  <si>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</si>
  <si>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</si>
  <si>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</si>
  <si>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</si>
  <si>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</si>
  <si>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</si>
  <si>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</si>
  <si>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</si>
  <si>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</si>
  <si>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</si>
  <si>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</si>
  <si>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</si>
  <si>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</si>
  <si>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</si>
  <si>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</si>
  <si>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</si>
  <si>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</si>
  <si>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</si>
  <si>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</si>
  <si>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</si>
  <si>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</si>
  <si>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</si>
  <si>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</si>
  <si>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</si>
  <si>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</si>
  <si>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</si>
  <si>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</si>
  <si>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</si>
  <si>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</si>
  <si>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</si>
  <si>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</si>
  <si>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</si>
  <si>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</si>
  <si>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</si>
  <si>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</si>
  <si>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</si>
  <si>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</si>
  <si>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</si>
  <si>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</si>
  <si>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</si>
  <si>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</si>
  <si>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</si>
  <si>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</si>
  <si>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</si>
  <si>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</si>
  <si>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</si>
  <si>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</si>
  <si>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</si>
  <si>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</si>
  <si>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</si>
  <si>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</si>
  <si>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</si>
  <si>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</si>
  <si>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</si>
  <si>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</si>
  <si>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</si>
  <si>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</si>
  <si>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</si>
  <si>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</si>
  <si>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</si>
  <si>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</si>
  <si>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</si>
  <si>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</si>
  <si>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</si>
  <si>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</si>
  <si>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</si>
  <si>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</si>
  <si>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</si>
  <si>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</si>
  <si>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</si>
  <si>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</si>
  <si>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</si>
  <si>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</si>
  <si>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</si>
  <si>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</si>
  <si>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</si>
  <si>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</si>
  <si>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</si>
  <si>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</si>
  <si>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</si>
  <si>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</si>
  <si>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</si>
  <si>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</si>
  <si>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</si>
  <si>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</si>
  <si>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</si>
  <si>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</si>
  <si>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</si>
  <si>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</si>
  <si>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</si>
  <si>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</si>
  <si>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</si>
  <si>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</si>
  <si>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</si>
  <si>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</si>
  <si>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</si>
  <si>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</si>
  <si>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</si>
  <si>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</si>
  <si>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</si>
  <si>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</si>
  <si>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</si>
  <si>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</si>
  <si>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</si>
  <si>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</si>
  <si>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</si>
  <si>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</si>
  <si>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</si>
  <si>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</si>
  <si>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</si>
  <si>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</si>
  <si>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</si>
  <si>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</si>
  <si>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</si>
  <si>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</si>
  <si>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</si>
  <si>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</si>
  <si>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</si>
  <si>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</si>
  <si>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</si>
  <si>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</si>
  <si>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</si>
  <si>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</si>
  <si>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</si>
  <si>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</si>
  <si>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</si>
  <si>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</si>
  <si>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</si>
  <si>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</si>
  <si>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</si>
  <si>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</si>
  <si>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</si>
  <si>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</si>
  <si>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</si>
  <si>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</si>
  <si>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</si>
  <si>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</si>
  <si>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</si>
  <si>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</si>
  <si>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</si>
  <si>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</si>
  <si>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</si>
  <si>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</si>
  <si>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</si>
  <si>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</si>
  <si>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</si>
  <si>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</si>
  <si>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</si>
  <si>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</si>
  <si>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</si>
  <si>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</si>
  <si>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</si>
  <si>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</si>
  <si>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</si>
  <si>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</si>
  <si>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</si>
  <si>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</si>
  <si>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</si>
  <si>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</si>
  <si>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</si>
  <si>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</si>
  <si>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</si>
  <si>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</si>
  <si>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</si>
  <si>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</si>
  <si>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</si>
  <si>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</si>
  <si>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</si>
  <si>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</si>
  <si>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</si>
  <si>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</si>
  <si>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</si>
  <si>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</si>
  <si>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</si>
  <si>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</si>
  <si>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</si>
  <si>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</si>
  <si>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</si>
  <si>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</si>
  <si>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</si>
  <si>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</si>
  <si>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</si>
  <si>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</si>
  <si>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</si>
  <si>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</si>
  <si>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</si>
  <si>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</si>
  <si>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</si>
  <si>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</si>
  <si>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</si>
  <si>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</si>
  <si>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</si>
  <si>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</si>
  <si>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</si>
  <si>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</si>
  <si>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</si>
  <si>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</si>
  <si>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</si>
  <si>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</si>
  <si>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</si>
  <si>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</si>
  <si>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</si>
  <si>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</si>
  <si>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</si>
  <si>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</si>
  <si>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</si>
  <si>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</si>
  <si>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</si>
  <si>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</si>
  <si>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</si>
  <si>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</si>
  <si>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</si>
  <si>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</si>
  <si>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</si>
  <si>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</si>
  <si>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</si>
  <si>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</si>
  <si>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</si>
  <si>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</si>
  <si>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</si>
  <si>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</si>
  <si>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</si>
  <si>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</si>
  <si>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</si>
  <si>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</si>
  <si>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</si>
  <si>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</si>
  <si>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</si>
  <si>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</si>
  <si>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</si>
  <si>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</si>
  <si>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</si>
  <si>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</si>
  <si>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</si>
  <si>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</si>
  <si>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</si>
  <si>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</si>
  <si>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</si>
  <si>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</si>
  <si>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</si>
  <si>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</si>
  <si>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</si>
  <si>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</si>
  <si>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</si>
  <si>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</si>
  <si>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</si>
  <si>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</si>
  <si>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</si>
  <si>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</si>
  <si>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</si>
  <si>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</si>
  <si>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</si>
  <si>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</si>
  <si>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</si>
  <si>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</si>
  <si>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</si>
  <si>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</si>
  <si>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</si>
  <si>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</si>
  <si>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</si>
  <si>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</si>
  <si>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</si>
  <si>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</si>
  <si>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</si>
  <si>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</si>
  <si>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</si>
  <si>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</si>
  <si>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</si>
  <si>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</si>
  <si>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</si>
  <si>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</si>
  <si>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</si>
  <si>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</si>
  <si>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</si>
  <si>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</si>
  <si>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</si>
  <si>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</si>
  <si>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</si>
  <si>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</si>
  <si>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</si>
  <si>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</si>
  <si>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</si>
  <si>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</si>
  <si>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</si>
  <si>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</si>
  <si>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</si>
  <si>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</si>
  <si>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</si>
  <si>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</si>
  <si>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</si>
  <si>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</si>
  <si>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</si>
  <si>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</si>
  <si>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</si>
  <si>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</si>
  <si>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</si>
  <si>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</si>
  <si>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</si>
  <si>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</si>
  <si>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</si>
  <si>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</si>
  <si>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</si>
  <si>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</si>
  <si>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</si>
  <si>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</si>
  <si>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</si>
  <si>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</si>
  <si>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</si>
  <si>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</si>
  <si>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</si>
  <si>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</si>
  <si>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</si>
  <si>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</si>
  <si>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</si>
  <si>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</si>
  <si>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</si>
  <si>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</si>
  <si>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</si>
  <si>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</si>
  <si>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</si>
  <si>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</si>
  <si>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</si>
  <si>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</si>
  <si>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</si>
  <si>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</si>
  <si>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</si>
  <si>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</si>
  <si>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</si>
  <si>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</si>
  <si>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</si>
  <si>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</si>
  <si>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</si>
  <si>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</si>
  <si>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</si>
  <si>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</si>
  <si>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</si>
  <si>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</si>
  <si>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</si>
  <si>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</si>
  <si>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</si>
  <si>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</si>
  <si>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</si>
  <si>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</si>
  <si>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</si>
  <si>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</si>
  <si>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</si>
  <si>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</si>
  <si>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</si>
  <si>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</si>
  <si>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</si>
  <si>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</si>
  <si>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</si>
  <si>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</si>
  <si>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</si>
  <si>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</si>
  <si>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</si>
  <si>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</si>
  <si>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</si>
  <si>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</si>
  <si>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</si>
  <si>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</si>
  <si>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</si>
  <si>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</si>
  <si>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</si>
  <si>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</si>
  <si>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</si>
  <si>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</si>
  <si>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</si>
  <si>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</si>
  <si>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</si>
  <si>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</si>
  <si>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</si>
  <si>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</si>
  <si>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</si>
  <si>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</si>
  <si>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</si>
  <si>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</si>
  <si>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</si>
  <si>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</si>
  <si>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</si>
  <si>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</si>
  <si>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</si>
  <si>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</si>
  <si>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</si>
  <si>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</si>
  <si>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</si>
  <si>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</si>
  <si>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</si>
  <si>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</si>
  <si>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</si>
  <si>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</si>
  <si>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</si>
  <si>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</si>
  <si>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</si>
  <si>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</si>
  <si>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</si>
  <si>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</si>
  <si>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</si>
  <si>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</si>
  <si>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</si>
  <si>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</si>
  <si>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</si>
  <si>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</si>
  <si>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</si>
  <si>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</si>
  <si>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</si>
  <si>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</si>
  <si>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</si>
  <si>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</si>
  <si>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</si>
  <si>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</si>
  <si>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</si>
  <si>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</si>
  <si>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</si>
  <si>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</si>
  <si>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</si>
  <si>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</si>
  <si>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</si>
  <si>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</si>
  <si>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</si>
  <si>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</si>
  <si>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</si>
  <si>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</si>
  <si>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</si>
  <si>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</si>
  <si>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</si>
  <si>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</si>
  <si>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</si>
  <si>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</si>
  <si>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</si>
  <si>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</si>
  <si>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</si>
  <si>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</si>
  <si>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</si>
  <si>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</si>
  <si>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</si>
  <si>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</si>
  <si>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</si>
  <si>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</si>
  <si>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</si>
  <si>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</si>
  <si>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</si>
  <si>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</si>
  <si>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</si>
  <si>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</si>
  <si>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</si>
  <si>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</si>
  <si>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</si>
  <si>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</si>
  <si>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</si>
  <si>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</si>
  <si>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</si>
  <si>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</si>
  <si>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</si>
  <si>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</si>
  <si>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</si>
  <si>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</si>
  <si>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</si>
  <si>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</si>
  <si>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</si>
  <si>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</si>
  <si>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</si>
  <si>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</si>
  <si>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</si>
  <si>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</si>
  <si>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</si>
  <si>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</si>
  <si>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</si>
  <si>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</si>
  <si>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</si>
  <si>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</si>
  <si>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</si>
  <si>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</si>
  <si>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</si>
  <si>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</si>
  <si>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</si>
  <si>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</si>
  <si>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</si>
  <si>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</si>
  <si>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</si>
  <si>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</si>
  <si>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</si>
  <si>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</si>
  <si>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</si>
  <si>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</si>
  <si>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</si>
  <si>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</si>
  <si>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</si>
  <si>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</si>
  <si>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</si>
  <si>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</si>
  <si>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</si>
  <si>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</si>
  <si>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</si>
  <si>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</si>
  <si>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</si>
  <si>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</si>
  <si>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</si>
  <si>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</si>
  <si>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</si>
  <si>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</si>
  <si>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</si>
  <si>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</si>
  <si>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</si>
  <si>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</si>
  <si>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</si>
  <si>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</si>
  <si>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</si>
  <si>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</si>
  <si>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</si>
  <si>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</si>
  <si>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</si>
  <si>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</si>
  <si>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</si>
  <si>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</si>
  <si>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</si>
  <si>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</si>
  <si>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</si>
  <si>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</si>
  <si>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</si>
  <si>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</si>
  <si>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</si>
  <si>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</si>
  <si>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</si>
  <si>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</si>
  <si>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</si>
  <si>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</si>
  <si>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</si>
  <si>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</si>
  <si>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</si>
  <si>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</si>
  <si>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</si>
  <si>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</si>
  <si>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</si>
  <si>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</si>
  <si>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</si>
  <si>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</si>
  <si>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</si>
  <si>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</si>
  <si>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</si>
  <si>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</si>
  <si>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</si>
  <si>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</si>
  <si>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</si>
  <si>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</si>
  <si>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</si>
  <si>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</si>
  <si>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</si>
  <si>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</si>
  <si>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</si>
  <si>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</si>
  <si>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</si>
  <si>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</si>
  <si>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</si>
  <si>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</si>
  <si>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</si>
  <si>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</si>
  <si>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</si>
  <si>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</si>
  <si>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</si>
  <si>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</si>
  <si>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</si>
  <si>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</si>
  <si>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</si>
  <si>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</si>
  <si>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</si>
  <si>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</si>
  <si>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</si>
  <si>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</si>
  <si>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</si>
  <si>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</si>
  <si>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</si>
  <si>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</si>
  <si>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</si>
  <si>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</si>
  <si>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</si>
  <si>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</si>
  <si>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</si>
  <si>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</si>
  <si>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</si>
  <si>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</si>
  <si>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</si>
  <si>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</si>
  <si>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</si>
  <si>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</si>
  <si>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</si>
  <si>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</si>
  <si>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</si>
  <si>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</si>
  <si>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</si>
  <si>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</si>
  <si>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</si>
  <si>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</si>
  <si>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</si>
  <si>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</si>
  <si>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</si>
  <si>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</si>
  <si>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</si>
  <si>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</si>
  <si>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</si>
  <si>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</si>
  <si>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</si>
  <si>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</si>
  <si>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</si>
  <si>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</si>
  <si>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</si>
  <si>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</si>
  <si>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</si>
  <si>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</si>
  <si>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</si>
  <si>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</si>
  <si>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</si>
  <si>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</si>
  <si>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</si>
  <si>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</si>
  <si>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</si>
  <si>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</si>
  <si>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</si>
  <si>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</si>
  <si>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</si>
  <si>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</si>
  <si>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</si>
  <si>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</si>
  <si>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</si>
  <si>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</si>
  <si>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</si>
  <si>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</si>
  <si>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</si>
  <si>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</si>
  <si>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</si>
  <si>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</si>
  <si>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</si>
  <si>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</si>
  <si>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</si>
  <si>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</si>
  <si>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</si>
  <si>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</si>
  <si>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</si>
  <si>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</si>
  <si>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</si>
  <si>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</si>
  <si>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</si>
  <si>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</si>
  <si>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</si>
  <si>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</si>
  <si>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</si>
  <si>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</si>
  <si>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</si>
  <si>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</si>
  <si>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</si>
  <si>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</si>
  <si>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</si>
  <si>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</si>
  <si>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</si>
  <si>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</si>
  <si>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</si>
  <si>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</si>
  <si>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</si>
  <si>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</si>
  <si>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</si>
  <si>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</si>
  <si>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</si>
  <si>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</si>
  <si>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</si>
  <si>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</si>
  <si>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</si>
  <si>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</si>
  <si>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</si>
  <si>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</si>
  <si>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</si>
  <si>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</si>
  <si>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</si>
  <si>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</si>
  <si>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</si>
  <si>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</si>
  <si>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</si>
  <si>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</si>
  <si>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</si>
  <si>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</si>
  <si>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</si>
  <si>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</si>
  <si>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</si>
  <si>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</si>
  <si>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</si>
  <si>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</si>
  <si>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</si>
  <si>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</si>
  <si>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</si>
  <si>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</si>
  <si>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</si>
  <si>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</si>
  <si>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</si>
  <si>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</si>
  <si>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</si>
  <si>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</si>
  <si>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</si>
  <si>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</si>
  <si>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</si>
  <si>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</si>
  <si>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</si>
  <si>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</si>
  <si>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</si>
  <si>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</si>
  <si>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</si>
  <si>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</si>
  <si>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</si>
  <si>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</si>
  <si>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</si>
  <si>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</si>
  <si>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</si>
  <si>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</si>
  <si>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</si>
  <si>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</si>
  <si>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</si>
  <si>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</si>
  <si>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</si>
  <si>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</si>
  <si>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</si>
  <si>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</si>
  <si>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</si>
  <si>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</si>
  <si>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</si>
  <si>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</si>
  <si>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</si>
  <si>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</si>
  <si>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</si>
  <si>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</si>
  <si>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</si>
  <si>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</si>
  <si>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</si>
  <si>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</si>
  <si>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</si>
  <si>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</si>
  <si>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</si>
  <si>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</si>
  <si>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</si>
  <si>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</si>
  <si>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</si>
  <si>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</si>
  <si>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</si>
  <si>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</si>
  <si>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</si>
  <si>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</si>
  <si>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</si>
  <si>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</si>
  <si>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</si>
  <si>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</si>
  <si>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</si>
  <si>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</si>
  <si>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</si>
  <si>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</si>
  <si>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</si>
  <si>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</si>
  <si>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</si>
  <si>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</si>
  <si>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</si>
  <si>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</si>
  <si>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</si>
  <si>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</si>
  <si>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</si>
  <si>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</si>
  <si>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</si>
  <si>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</si>
  <si>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</si>
  <si>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</si>
  <si>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</si>
  <si>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</si>
  <si>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</si>
  <si>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</si>
  <si>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</si>
  <si>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</si>
  <si>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</si>
  <si>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</si>
  <si>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</si>
  <si>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</si>
  <si>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</si>
  <si>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</si>
  <si>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</si>
  <si>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</si>
  <si>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</si>
  <si>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</si>
  <si>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</si>
  <si>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</si>
  <si>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</si>
  <si>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</si>
  <si>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</si>
  <si>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</si>
  <si>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</si>
  <si>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</si>
  <si>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</si>
  <si>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</si>
  <si>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</si>
  <si>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</si>
  <si>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</si>
  <si>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</si>
  <si>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</si>
  <si>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</si>
  <si>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</si>
  <si>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</si>
  <si>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</si>
  <si>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</si>
  <si>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</si>
  <si>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</si>
  <si>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</si>
  <si>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</si>
  <si>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</si>
  <si>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</si>
  <si>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</si>
  <si>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</si>
  <si>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</si>
  <si>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</si>
  <si>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</si>
  <si>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</si>
  <si>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</si>
  <si>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</si>
  <si>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</si>
  <si>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</si>
  <si>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</si>
  <si>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</si>
  <si>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</si>
  <si>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</si>
  <si>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</si>
  <si>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</si>
  <si>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</si>
  <si>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</si>
  <si>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</si>
  <si>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</si>
  <si>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</si>
  <si>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</si>
  <si>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</si>
  <si>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</si>
  <si>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</si>
  <si>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</si>
  <si>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</si>
  <si>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</si>
  <si>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</si>
  <si>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</si>
  <si>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</si>
  <si>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</si>
  <si>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</si>
  <si>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</si>
  <si>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</si>
  <si>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</si>
  <si>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</si>
  <si>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</si>
  <si>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</si>
  <si>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</si>
  <si>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</si>
  <si>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</si>
  <si>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</si>
  <si>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</si>
  <si>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</si>
  <si>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</si>
  <si>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</si>
  <si>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</si>
  <si>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</si>
  <si>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</si>
  <si>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</si>
  <si>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</si>
  <si>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</si>
  <si>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</si>
  <si>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</si>
  <si>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</si>
  <si>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</si>
  <si>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</si>
  <si>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</si>
  <si>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</si>
  <si>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</si>
  <si>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</si>
  <si>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</si>
  <si>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</si>
  <si>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</si>
  <si>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</si>
  <si>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</si>
  <si>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</si>
  <si>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</si>
  <si>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</si>
  <si>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</si>
  <si>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</si>
  <si>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</si>
  <si>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</si>
  <si>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</si>
  <si>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</si>
  <si>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</si>
  <si>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</si>
  <si>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</si>
  <si>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</si>
  <si>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</si>
  <si>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</si>
  <si>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</si>
  <si>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</si>
  <si>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</si>
  <si>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</si>
  <si>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</si>
  <si>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</si>
  <si>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</si>
  <si>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</si>
  <si>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</si>
  <si>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</si>
  <si>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</si>
  <si>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</si>
  <si>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</si>
  <si>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</si>
  <si>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</si>
  <si>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</si>
  <si>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</si>
  <si>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</si>
  <si>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</si>
  <si>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</si>
  <si>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</si>
  <si>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</si>
  <si>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</si>
  <si>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</si>
  <si>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</si>
  <si>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</si>
  <si>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</si>
  <si>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</si>
  <si>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</si>
  <si>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</si>
  <si>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</si>
  <si>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</si>
  <si>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</si>
  <si>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</si>
  <si>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</si>
  <si>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</si>
  <si>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</si>
  <si>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</si>
  <si>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</si>
  <si>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</si>
  <si>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</si>
  <si>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</si>
  <si>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</si>
  <si>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</si>
  <si>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</si>
  <si>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</si>
  <si>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</si>
  <si>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</si>
  <si>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</si>
  <si>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</si>
  <si>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</si>
  <si>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</si>
  <si>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</si>
  <si>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</si>
  <si>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</si>
  <si>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</si>
  <si>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</si>
  <si>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</si>
  <si>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</si>
  <si>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</si>
  <si>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</si>
  <si>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</si>
  <si>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</si>
  <si>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</si>
  <si>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</si>
  <si>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</si>
  <si>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</si>
  <si>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</si>
  <si>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</si>
  <si>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</si>
  <si>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</si>
  <si>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</si>
  <si>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</si>
  <si>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</si>
  <si>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</si>
  <si>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</si>
  <si>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</si>
  <si>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</si>
  <si>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</si>
  <si>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</si>
  <si>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</si>
  <si>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</si>
  <si>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</si>
  <si>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</si>
  <si>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</si>
  <si>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</si>
  <si>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</si>
  <si>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</si>
  <si>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</si>
  <si>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</si>
  <si>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</si>
  <si>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</si>
  <si>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</si>
  <si>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</si>
  <si>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</si>
  <si>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</si>
  <si>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</si>
  <si>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</si>
  <si>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</si>
  <si>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</si>
  <si>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</si>
  <si>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</si>
  <si>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</si>
  <si>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</si>
  <si>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</si>
  <si>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</si>
  <si>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</si>
  <si>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</si>
  <si>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</si>
  <si>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</si>
  <si>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</si>
  <si>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</si>
  <si>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</si>
  <si>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</si>
  <si>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</si>
  <si>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</si>
  <si>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</si>
  <si>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</si>
  <si>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</si>
  <si>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</si>
  <si>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</si>
  <si>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</si>
  <si>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</si>
  <si>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</si>
  <si>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</si>
  <si>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</si>
  <si>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</si>
  <si>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</si>
  <si>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</si>
  <si>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</si>
  <si>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</si>
  <si>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</si>
  <si>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</si>
  <si>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</si>
  <si>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</si>
  <si>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</si>
  <si>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</si>
  <si>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</si>
  <si>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</si>
  <si>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</si>
  <si>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</si>
  <si>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</si>
  <si>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</si>
  <si>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</si>
  <si>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</si>
  <si>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</si>
  <si>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</si>
  <si>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</si>
  <si>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</si>
  <si>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</si>
  <si>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</si>
  <si>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</si>
  <si>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</si>
  <si>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</si>
  <si>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</si>
  <si>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</si>
  <si>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</si>
  <si>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</si>
  <si>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</si>
  <si>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</si>
  <si>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</si>
  <si>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</si>
  <si>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</si>
  <si>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</si>
  <si>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</si>
  <si>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</si>
  <si>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</si>
  <si>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</si>
  <si>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</si>
  <si>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</si>
  <si>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</si>
  <si>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</si>
  <si>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</si>
  <si>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</si>
  <si>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</si>
  <si>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</si>
  <si>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</si>
  <si>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</si>
  <si>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</si>
  <si>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</si>
  <si>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</si>
  <si>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</si>
  <si>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</si>
  <si>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</si>
  <si>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</si>
  <si>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</si>
  <si>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</si>
  <si>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</si>
  <si>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</si>
  <si>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</si>
  <si>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</si>
  <si>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</si>
  <si>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</si>
  <si>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</si>
  <si>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</si>
  <si>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</si>
  <si>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</si>
  <si>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</si>
  <si>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</si>
  <si>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</si>
  <si>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</si>
  <si>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</si>
  <si>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</si>
  <si>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</si>
  <si>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</si>
  <si>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</si>
  <si>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</si>
  <si>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</si>
  <si>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</si>
  <si>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</si>
  <si>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</si>
  <si>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</si>
  <si>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</si>
  <si>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</si>
  <si>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</si>
  <si>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</si>
  <si>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</si>
  <si>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</si>
  <si>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</si>
  <si>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</si>
  <si>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</si>
  <si>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</si>
  <si>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</si>
  <si>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</si>
  <si>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</si>
  <si>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</si>
  <si>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</si>
  <si>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</si>
  <si>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</si>
  <si>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</si>
  <si>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</si>
  <si>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</si>
  <si>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</si>
  <si>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</si>
  <si>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</si>
  <si>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</si>
  <si>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</si>
  <si>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</si>
  <si>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</si>
  <si>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</si>
  <si>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</si>
  <si>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</si>
  <si>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</si>
  <si>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</si>
  <si>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</si>
  <si>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</si>
  <si>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</si>
  <si>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</si>
  <si>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</si>
  <si>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</si>
  <si>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</si>
  <si>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</si>
  <si>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</si>
  <si>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</si>
  <si>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</si>
  <si>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</si>
  <si>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</si>
  <si>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</si>
  <si>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</si>
  <si>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</si>
  <si>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</si>
  <si>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</si>
  <si>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</si>
  <si>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</si>
  <si>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</si>
  <si>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</si>
  <si>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</si>
  <si>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</si>
  <si>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</si>
  <si>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</si>
  <si>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</si>
  <si>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</si>
  <si>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</si>
  <si>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</si>
  <si>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</si>
  <si>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</si>
  <si>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</si>
  <si>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</si>
  <si>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</si>
  <si>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</si>
  <si>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</si>
  <si>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</si>
  <si>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</si>
  <si>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</si>
  <si>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</si>
  <si>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</si>
  <si>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</si>
  <si>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</si>
  <si>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</si>
  <si>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</si>
  <si>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</si>
  <si>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</si>
  <si>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</si>
  <si>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</si>
  <si>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</si>
  <si>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</si>
  <si>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</si>
  <si>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</si>
  <si>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</si>
  <si>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</si>
  <si>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</si>
  <si>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</si>
  <si>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</si>
  <si>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</si>
  <si>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</si>
  <si>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</si>
  <si>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</si>
  <si>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</si>
  <si>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</si>
  <si>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</si>
  <si>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</si>
  <si>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</si>
  <si>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</si>
  <si>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</si>
  <si>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</si>
  <si>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</si>
  <si>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</si>
  <si>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</si>
  <si>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</si>
  <si>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</si>
  <si>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</si>
  <si>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</si>
  <si>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</si>
  <si>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</si>
  <si>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</si>
  <si>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</si>
  <si>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</si>
  <si>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</si>
  <si>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</si>
  <si>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</si>
  <si>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</si>
  <si>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</si>
  <si>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</si>
  <si>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</si>
  <si>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</si>
  <si>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</si>
  <si>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</si>
  <si>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</si>
  <si>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</si>
  <si>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</si>
  <si>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</si>
  <si>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</si>
  <si>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</si>
  <si>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</si>
  <si>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</si>
  <si>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</si>
  <si>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</si>
  <si>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</si>
  <si>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</si>
  <si>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</si>
  <si>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</si>
  <si>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</si>
  <si>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</si>
  <si>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</si>
  <si>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</si>
  <si>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</si>
  <si>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</si>
  <si>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</si>
  <si>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</si>
  <si>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</si>
  <si>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</si>
  <si>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</si>
  <si>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</si>
  <si>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</si>
  <si>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</si>
  <si>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</si>
  <si>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</si>
  <si>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</si>
  <si>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</si>
  <si>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</si>
  <si>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</si>
  <si>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</si>
  <si>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</si>
  <si>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</si>
  <si>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</si>
  <si>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</si>
  <si>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</si>
  <si>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</si>
  <si>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</si>
  <si>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</si>
  <si>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</si>
  <si>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</si>
  <si>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</si>
  <si>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</si>
  <si>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</si>
  <si>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</si>
  <si>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</si>
  <si>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</si>
  <si>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</si>
  <si>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</si>
  <si>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</si>
  <si>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</si>
  <si>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</si>
  <si>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</si>
  <si>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</si>
  <si>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</si>
  <si>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</si>
  <si>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</si>
  <si>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</si>
  <si>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</si>
  <si>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</si>
  <si>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</si>
  <si>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</si>
  <si>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</si>
  <si>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</si>
  <si>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</si>
  <si>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</si>
  <si>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</si>
  <si>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</si>
  <si>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</si>
  <si>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</si>
  <si>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</si>
  <si>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</si>
  <si>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</si>
  <si>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</si>
  <si>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</si>
  <si>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</si>
  <si>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</si>
  <si>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</si>
  <si>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</si>
  <si>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</si>
  <si>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</si>
  <si>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</si>
  <si>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</si>
  <si>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</si>
  <si>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</si>
  <si>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</si>
  <si>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</si>
  <si>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</si>
  <si>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</si>
  <si>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</si>
  <si>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</si>
  <si>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</si>
  <si>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</si>
  <si>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</si>
  <si>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</si>
  <si>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</si>
  <si>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</si>
  <si>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</si>
  <si>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</si>
  <si>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</si>
  <si>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</si>
  <si>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</si>
  <si>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</si>
  <si>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</si>
  <si>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</si>
  <si>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</si>
  <si>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</si>
  <si>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</si>
  <si>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</si>
  <si>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</si>
  <si>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</si>
  <si>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</si>
  <si>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</si>
  <si>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</si>
  <si>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</si>
  <si>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</si>
  <si>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</si>
  <si>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</si>
  <si>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</si>
  <si>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</si>
  <si>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</si>
  <si>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</si>
  <si>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</si>
  <si>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</si>
  <si>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</si>
  <si>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</si>
  <si>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</si>
  <si>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</si>
  <si>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</si>
  <si>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</si>
  <si>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</si>
  <si>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</si>
  <si>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</si>
  <si>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</si>
  <si>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</si>
  <si>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</si>
  <si>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</si>
  <si>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</si>
  <si>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</si>
  <si>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</si>
  <si>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</si>
  <si>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</si>
  <si>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</si>
  <si>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</si>
  <si>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</si>
  <si>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</si>
  <si>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</si>
  <si>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</si>
  <si>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</si>
  <si>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</si>
  <si>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</si>
  <si>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</si>
  <si>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</si>
  <si>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</si>
  <si>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</si>
  <si>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</si>
  <si>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</si>
  <si>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</si>
  <si>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</si>
  <si>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</si>
  <si>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</si>
  <si>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</si>
  <si>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</si>
  <si>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</si>
  <si>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</si>
  <si>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</si>
  <si>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</si>
  <si>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</si>
  <si>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</si>
  <si>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</si>
  <si>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</si>
  <si>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</si>
  <si>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</si>
  <si>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</si>
  <si>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</si>
  <si>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</si>
  <si>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</si>
  <si>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</si>
  <si>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</si>
  <si>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</si>
  <si>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</si>
  <si>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</si>
  <si>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</si>
  <si>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</si>
  <si>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</si>
  <si>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</si>
  <si>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</si>
  <si>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</si>
  <si>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</si>
  <si>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</si>
  <si>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</si>
  <si>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</si>
  <si>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</si>
  <si>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</si>
  <si>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</si>
  <si>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</si>
  <si>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</si>
  <si>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</si>
  <si>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</si>
  <si>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</si>
  <si>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</si>
  <si>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</si>
  <si>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</si>
  <si>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</si>
  <si>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</si>
  <si>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</si>
  <si>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</si>
  <si>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</si>
  <si>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</si>
  <si>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</si>
  <si>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</si>
  <si>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</si>
  <si>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</si>
  <si>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</si>
  <si>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</si>
  <si>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</si>
  <si>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</si>
  <si>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</si>
  <si>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</si>
  <si>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</si>
  <si>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</si>
  <si>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</si>
  <si>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</si>
  <si>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</si>
  <si>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</si>
  <si>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</si>
  <si>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</si>
  <si>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</si>
  <si>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</si>
  <si>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</si>
  <si>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</si>
  <si>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</si>
  <si>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</si>
  <si>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</si>
  <si>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</si>
  <si>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</si>
  <si>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</si>
  <si>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</si>
  <si>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</si>
  <si>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</si>
  <si>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</si>
  <si>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</si>
  <si>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</si>
  <si>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</si>
  <si>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</si>
  <si>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</si>
  <si>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</si>
  <si>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</si>
  <si>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</si>
  <si>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</si>
  <si>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</si>
  <si>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</si>
  <si>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</si>
  <si>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</si>
  <si>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</si>
  <si>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</si>
  <si>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</si>
  <si>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</si>
  <si>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</si>
  <si>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</si>
  <si>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</si>
  <si>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</si>
  <si>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</si>
  <si>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</si>
  <si>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</si>
  <si>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</si>
  <si>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</si>
  <si>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</si>
  <si>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</si>
  <si>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</si>
  <si>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</si>
  <si>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</si>
  <si>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</si>
  <si>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</si>
  <si>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</si>
  <si>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</si>
  <si>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</si>
  <si>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</si>
  <si>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</si>
  <si>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</si>
  <si>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</si>
  <si>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</si>
  <si>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</si>
  <si>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</si>
  <si>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</si>
  <si>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</si>
  <si>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</si>
  <si>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</si>
  <si>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</si>
  <si>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</si>
  <si>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</si>
  <si>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</si>
  <si>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</si>
  <si>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</si>
  <si>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</si>
  <si>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</si>
  <si>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</si>
  <si>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</si>
  <si>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</si>
  <si>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</si>
  <si>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</si>
  <si>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</si>
  <si>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</si>
  <si>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</si>
  <si>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</si>
  <si>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</si>
  <si>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</si>
  <si>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</si>
  <si>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</si>
  <si>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</si>
  <si>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</si>
  <si>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</si>
  <si>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</si>
  <si>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</si>
  <si>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</si>
  <si>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</si>
  <si>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</si>
  <si>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</si>
  <si>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</si>
  <si>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</si>
  <si>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</si>
  <si>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</si>
  <si>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</si>
  <si>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</si>
  <si>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</si>
  <si>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</si>
  <si>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</si>
  <si>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</si>
  <si>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</si>
  <si>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</si>
  <si>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</si>
  <si>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</si>
  <si>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</si>
  <si>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</si>
  <si>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</si>
  <si>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</si>
  <si>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</si>
  <si>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</si>
  <si>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</si>
  <si>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</si>
  <si>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</si>
  <si>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</si>
  <si>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</si>
  <si>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</si>
  <si>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</si>
  <si>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</si>
  <si>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</si>
  <si>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</si>
  <si>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</si>
  <si>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</si>
  <si>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</si>
  <si>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</si>
  <si>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</si>
  <si>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</si>
  <si>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</si>
  <si>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</si>
  <si>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</si>
  <si>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</si>
  <si>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</si>
  <si>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</si>
  <si>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</si>
  <si>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</si>
  <si>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</si>
  <si>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</si>
  <si>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</si>
  <si>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</si>
  <si>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</si>
  <si>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</si>
  <si>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</si>
  <si>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</si>
  <si>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</si>
  <si>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</si>
  <si>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</si>
  <si>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</si>
  <si>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</si>
  <si>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</si>
  <si>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</si>
  <si>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</si>
  <si>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</si>
  <si>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</si>
  <si>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</si>
  <si>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</si>
  <si>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</si>
  <si>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</si>
  <si>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</si>
  <si>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</si>
  <si>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</si>
  <si>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</si>
  <si>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</si>
  <si>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</si>
  <si>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</si>
  <si>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</si>
  <si>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</si>
  <si>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</si>
  <si>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</si>
  <si>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</si>
  <si>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</si>
  <si>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</si>
  <si>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</si>
  <si>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</si>
  <si>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</si>
  <si>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</si>
  <si>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</si>
  <si>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</si>
  <si>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</si>
  <si>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</si>
  <si>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</si>
  <si>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</si>
  <si>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</si>
  <si>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</si>
  <si>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</si>
  <si>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</si>
  <si>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</si>
  <si>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</si>
  <si>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</si>
  <si>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</si>
  <si>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</si>
  <si>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</si>
  <si>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</si>
  <si>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</si>
  <si>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</si>
  <si>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</si>
  <si>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</si>
  <si>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</si>
  <si>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</si>
  <si>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</si>
  <si>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</si>
  <si>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</si>
  <si>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</si>
  <si>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</si>
  <si>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</si>
  <si>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</si>
  <si>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</si>
  <si>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</si>
  <si>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</si>
  <si>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</si>
  <si>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</si>
  <si>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</si>
  <si>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</si>
  <si>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</si>
  <si>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</si>
  <si>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</si>
  <si>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</si>
  <si>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</si>
  <si>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</si>
  <si>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</si>
  <si>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</si>
  <si>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</si>
  <si>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</si>
  <si>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</si>
  <si>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</si>
  <si>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</si>
  <si>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</si>
  <si>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</si>
  <si>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</si>
  <si>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</si>
  <si>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</si>
  <si>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</si>
  <si>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</si>
  <si>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</si>
  <si>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</si>
  <si>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</si>
  <si>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</si>
  <si>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</si>
  <si>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</si>
  <si>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</si>
  <si>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</si>
  <si>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</si>
  <si>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</si>
  <si>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</si>
  <si>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</si>
  <si>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</si>
  <si>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</si>
  <si>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</si>
  <si>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</si>
  <si>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</si>
  <si>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</si>
  <si>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</si>
  <si>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</si>
  <si>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</si>
  <si>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</si>
  <si>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</si>
  <si>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</si>
  <si>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</si>
  <si>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</si>
  <si>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</si>
  <si>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</si>
  <si>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</si>
  <si>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</si>
  <si>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</si>
  <si>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</si>
  <si>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</si>
  <si>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</si>
  <si>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</si>
  <si>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</si>
  <si>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</si>
  <si>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</si>
  <si>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</si>
  <si>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</si>
  <si>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</si>
  <si>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</si>
  <si>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</si>
  <si>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</si>
  <si>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</si>
  <si>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</si>
  <si>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</si>
  <si>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</si>
  <si>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</si>
  <si>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</si>
  <si>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</si>
  <si>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</si>
  <si>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</si>
  <si>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</si>
  <si>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</si>
  <si>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</si>
  <si>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</si>
  <si>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</si>
  <si>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</si>
  <si>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</si>
  <si>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</si>
  <si>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</si>
  <si>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</si>
  <si>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</si>
  <si>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</si>
  <si>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</si>
  <si>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</si>
  <si>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</si>
  <si>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</si>
  <si>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</si>
  <si>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</si>
  <si>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</si>
  <si>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</si>
  <si>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</si>
  <si>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</si>
  <si>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</si>
  <si>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</si>
  <si>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</si>
  <si>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</si>
  <si>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</si>
  <si>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</si>
  <si>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</si>
  <si>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</si>
  <si>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</si>
  <si>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</si>
  <si>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</si>
  <si>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</si>
  <si>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</si>
  <si>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</si>
  <si>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</si>
  <si>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</si>
  <si>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</si>
  <si>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</si>
  <si>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</si>
  <si>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</si>
  <si>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</si>
  <si>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</si>
  <si>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</si>
  <si>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</si>
  <si>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</si>
  <si>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</si>
  <si>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</si>
  <si>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</si>
  <si>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</si>
  <si>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</si>
  <si>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</si>
  <si>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</si>
  <si>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</si>
  <si>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</si>
  <si>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</si>
  <si>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</si>
  <si>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</si>
  <si>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</si>
  <si>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</si>
  <si>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</si>
  <si>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</si>
  <si>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</si>
  <si>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</si>
  <si>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</si>
  <si>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</si>
  <si>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</si>
  <si>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</si>
  <si>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</si>
  <si>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</si>
  <si>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</si>
  <si>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</si>
  <si>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</si>
  <si>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</si>
  <si>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</si>
  <si>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</si>
  <si>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</si>
  <si>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</si>
  <si>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</si>
  <si>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</si>
  <si>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</si>
  <si>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</si>
  <si>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</si>
  <si>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</si>
  <si>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</si>
  <si>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</si>
  <si>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</si>
  <si>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</si>
  <si>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</si>
  <si>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</si>
  <si>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</si>
  <si>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</si>
  <si>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</si>
  <si>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</si>
  <si>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</si>
  <si>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</si>
  <si>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</si>
  <si>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</si>
  <si>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</si>
  <si>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</si>
  <si>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</si>
  <si>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</si>
  <si>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</si>
  <si>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</si>
  <si>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</si>
  <si>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</si>
  <si>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</si>
  <si>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</si>
  <si>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</si>
  <si>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</si>
  <si>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</si>
  <si>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</si>
  <si>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</si>
  <si>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</si>
  <si>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</si>
  <si>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</si>
  <si>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</si>
  <si>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</si>
  <si>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</si>
  <si>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</si>
  <si>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</si>
  <si>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</si>
  <si>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</si>
  <si>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</si>
  <si>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</si>
  <si>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</si>
  <si>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</si>
  <si>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</si>
  <si>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</si>
  <si>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</si>
  <si>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</si>
  <si>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</si>
  <si>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</si>
  <si>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</si>
  <si>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</si>
  <si>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</si>
  <si>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</si>
  <si>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</si>
  <si>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</si>
  <si>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</si>
  <si>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</si>
  <si>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</si>
  <si>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</si>
  <si>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</si>
  <si>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</si>
  <si>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</si>
  <si>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</si>
  <si>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</si>
  <si>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</si>
  <si>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</si>
  <si>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</si>
  <si>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</si>
  <si>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</si>
  <si>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</si>
  <si>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</si>
  <si>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</si>
  <si>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</si>
  <si>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</si>
  <si>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</si>
  <si>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</si>
  <si>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</si>
  <si>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</si>
  <si>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</si>
  <si>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</si>
  <si>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</si>
  <si>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</si>
  <si>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</si>
  <si>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</si>
  <si>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</si>
  <si>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</si>
  <si>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</si>
  <si>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</si>
  <si>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</si>
  <si>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</si>
  <si>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</si>
  <si>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</si>
  <si>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</si>
  <si>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</si>
  <si>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</si>
  <si>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</si>
  <si>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</si>
  <si>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</si>
  <si>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</si>
  <si>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</si>
  <si>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</si>
  <si>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</si>
  <si>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</si>
  <si>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</si>
  <si>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</si>
  <si>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</si>
  <si>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</si>
  <si>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</si>
  <si>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</si>
  <si>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</si>
  <si>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</si>
  <si>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</si>
  <si>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</si>
  <si>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</si>
  <si>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</si>
  <si>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</si>
  <si>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</si>
  <si>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</si>
  <si>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</si>
  <si>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</si>
  <si>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</si>
  <si>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</si>
  <si>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</si>
  <si>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</si>
  <si>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</si>
  <si>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</si>
  <si>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</si>
  <si>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</si>
  <si>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</si>
  <si>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</si>
  <si>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</si>
  <si>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</si>
  <si>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</si>
  <si>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</si>
  <si>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</si>
  <si>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</si>
  <si>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</si>
  <si>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</si>
  <si>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</si>
  <si>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</si>
  <si>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</si>
  <si>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</si>
  <si>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</si>
  <si>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</si>
  <si>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</si>
  <si>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</si>
  <si>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</si>
  <si>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</si>
  <si>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</si>
  <si>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</si>
  <si>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</si>
  <si>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</si>
  <si>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</si>
  <si>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</si>
  <si>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</si>
  <si>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</si>
  <si>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</si>
  <si>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</si>
  <si>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</si>
  <si>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</si>
  <si>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</si>
  <si>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</si>
  <si>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</si>
  <si>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</si>
  <si>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</si>
  <si>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</si>
  <si>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</si>
  <si>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</si>
  <si>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</si>
  <si>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</si>
  <si>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</si>
  <si>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</si>
  <si>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</si>
  <si>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</si>
  <si>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</si>
  <si>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</si>
  <si>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</si>
  <si>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</si>
  <si>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</si>
  <si>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</si>
  <si>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</si>
  <si>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</si>
  <si>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</si>
  <si>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</si>
  <si>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</si>
  <si>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</si>
  <si>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</si>
  <si>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</si>
  <si>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</si>
  <si>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</si>
  <si>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</si>
  <si>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</si>
  <si>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</si>
  <si>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</si>
  <si>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</si>
  <si>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</si>
  <si>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</si>
  <si>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</si>
  <si>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</si>
  <si>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</si>
  <si>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</si>
  <si>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</si>
  <si>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</si>
  <si>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</si>
  <si>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</si>
  <si>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</si>
  <si>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</si>
  <si>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</si>
  <si>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</si>
  <si>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</si>
  <si>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</si>
  <si>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</si>
  <si>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</si>
  <si>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</si>
  <si>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</si>
  <si>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</si>
  <si>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</si>
  <si>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</si>
  <si>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</si>
  <si>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</si>
  <si>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</si>
  <si>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</si>
  <si>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</si>
  <si>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</si>
  <si>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</si>
  <si>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</si>
  <si>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</si>
  <si>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</si>
  <si>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</si>
  <si>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</si>
  <si>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</si>
  <si>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</si>
  <si>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</si>
  <si>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</si>
  <si>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</si>
  <si>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</si>
  <si>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</si>
  <si>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</si>
  <si>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</si>
  <si>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</si>
  <si>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</si>
  <si>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</si>
  <si>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</si>
  <si>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</si>
  <si>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</si>
  <si>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</si>
  <si>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</si>
  <si>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</si>
  <si>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</si>
  <si>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</si>
  <si>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</si>
  <si>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</si>
  <si>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</si>
  <si>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</si>
  <si>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</si>
  <si>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</si>
  <si>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</si>
  <si>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</si>
  <si>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</si>
  <si>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</si>
  <si>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</si>
  <si>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</si>
  <si>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</si>
  <si>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</si>
  <si>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</si>
  <si>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</si>
  <si>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</si>
  <si>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</si>
  <si>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</si>
  <si>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</si>
  <si>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</si>
  <si>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</si>
  <si>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</si>
  <si>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</si>
  <si>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</si>
  <si>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</si>
  <si>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</si>
  <si>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</si>
  <si>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</si>
  <si>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</si>
  <si>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</si>
  <si>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</si>
  <si>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</si>
  <si>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</si>
  <si>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</si>
  <si>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</si>
  <si>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</si>
  <si>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</si>
  <si>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</si>
  <si>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</si>
  <si>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</si>
  <si>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</si>
  <si>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</si>
  <si>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</si>
  <si>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</si>
  <si>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</si>
  <si>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</si>
  <si>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</si>
  <si>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</si>
  <si>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</si>
  <si>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</si>
  <si>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</si>
  <si>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</si>
  <si>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</si>
  <si>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</si>
  <si>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</si>
  <si>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</si>
  <si>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</si>
  <si>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</si>
  <si>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</si>
  <si>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</si>
  <si>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</si>
  <si>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</si>
  <si>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</si>
  <si>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</si>
  <si>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</si>
  <si>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</si>
  <si>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</si>
  <si>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</si>
  <si>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</si>
  <si>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</si>
  <si>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</si>
  <si>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</si>
  <si>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</si>
  <si>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</si>
  <si>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</si>
  <si>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</si>
  <si>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</si>
  <si>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</si>
  <si>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</si>
  <si>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</si>
  <si>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</si>
  <si>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</si>
  <si>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</si>
  <si>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</si>
  <si>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</si>
  <si>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</si>
  <si>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</si>
  <si>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</si>
  <si>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</si>
  <si>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</si>
  <si>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</si>
  <si>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</si>
  <si>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</si>
  <si>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</si>
  <si>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</si>
  <si>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</si>
  <si>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</si>
  <si>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</si>
  <si>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</si>
  <si>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</si>
  <si>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</si>
  <si>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</si>
  <si>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</si>
  <si>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</si>
  <si>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</si>
  <si>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</si>
  <si>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</si>
  <si>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</si>
  <si>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</si>
  <si>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</si>
  <si>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</si>
  <si>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</si>
  <si>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</si>
  <si>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</si>
  <si>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</si>
  <si>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</si>
  <si>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</si>
  <si>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</si>
  <si>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</si>
  <si>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</si>
  <si>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</si>
  <si>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</si>
  <si>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</si>
  <si>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</si>
  <si>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</si>
  <si>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</si>
  <si>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</si>
  <si>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</si>
  <si>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</si>
  <si>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</si>
  <si>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</si>
  <si>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</si>
  <si>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</si>
  <si>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</si>
  <si>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</si>
  <si>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</si>
  <si>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</si>
  <si>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</si>
  <si>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</si>
  <si>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</si>
  <si>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</si>
  <si>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</si>
  <si>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</si>
  <si>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</si>
  <si>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</si>
  <si>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</si>
  <si>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</si>
  <si>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</si>
  <si>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</si>
  <si>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</si>
  <si>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</si>
  <si>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</si>
  <si>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</si>
  <si>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</si>
  <si>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</si>
  <si>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</si>
  <si>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</si>
  <si>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</si>
  <si>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</si>
  <si>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</si>
  <si>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</si>
  <si>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</si>
  <si>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</si>
  <si>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</si>
  <si>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</si>
  <si>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</si>
  <si>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</si>
  <si>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</si>
  <si>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</si>
  <si>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</si>
  <si>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</si>
  <si>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</si>
  <si>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</si>
  <si>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</si>
  <si>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</si>
  <si>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</si>
  <si>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</si>
  <si>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</si>
  <si>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</si>
  <si>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</si>
  <si>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</si>
  <si>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</si>
  <si>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</si>
  <si>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</si>
  <si>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</si>
  <si>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</si>
  <si>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</si>
  <si>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</si>
  <si>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</si>
  <si>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</si>
  <si>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</si>
  <si>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</si>
  <si>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</si>
  <si>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</si>
  <si>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</si>
  <si>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</si>
  <si>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</si>
  <si>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</si>
  <si>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</si>
  <si>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</si>
  <si>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</si>
  <si>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</si>
  <si>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</si>
  <si>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</si>
  <si>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</si>
  <si>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</si>
  <si>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</si>
  <si>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</si>
  <si>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</si>
  <si>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</si>
  <si>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</si>
  <si>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</si>
  <si>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</si>
  <si>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</si>
  <si>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</si>
  <si>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</si>
  <si>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</si>
  <si>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</si>
  <si>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</si>
  <si>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</si>
  <si>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</si>
  <si>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</si>
  <si>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</si>
  <si>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</si>
  <si>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</si>
  <si>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</si>
  <si>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</si>
  <si>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</si>
  <si>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</si>
  <si>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</si>
  <si>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</si>
  <si>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</si>
  <si>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</si>
  <si>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</si>
  <si>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</si>
  <si>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</si>
  <si>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</si>
  <si>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</si>
  <si>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</si>
  <si>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</si>
  <si>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</si>
  <si>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</si>
  <si>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</si>
  <si>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</si>
  <si>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</si>
  <si>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</si>
  <si>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</si>
  <si>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</si>
  <si>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</si>
  <si>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</si>
  <si>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</si>
  <si>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</si>
  <si>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</si>
  <si>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</si>
  <si>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</si>
  <si>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</si>
  <si>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</si>
  <si>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</si>
  <si>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</si>
  <si>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</si>
  <si>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</si>
  <si>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</si>
  <si>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</si>
  <si>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</si>
  <si>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</si>
  <si>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</si>
  <si>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</si>
  <si>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</si>
  <si>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</si>
  <si>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</si>
  <si>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</si>
  <si>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</si>
  <si>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</si>
  <si>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</si>
  <si>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</si>
  <si>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</si>
  <si>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</si>
  <si>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</si>
  <si>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</si>
  <si>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</si>
  <si>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</si>
  <si>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</si>
  <si>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</si>
  <si>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</si>
  <si>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</si>
  <si>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</si>
  <si>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</si>
  <si>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</si>
  <si>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</si>
  <si>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</si>
  <si>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</si>
  <si>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</si>
  <si>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</si>
  <si>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</si>
  <si>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</si>
  <si>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</si>
  <si>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</si>
  <si>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</si>
  <si>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</si>
  <si>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</si>
  <si>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</si>
  <si>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</si>
  <si>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</si>
  <si>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</si>
  <si>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</si>
  <si>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</si>
  <si>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</si>
  <si>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</si>
  <si>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</si>
  <si>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</si>
  <si>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</si>
  <si>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</si>
  <si>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</si>
  <si>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</si>
  <si>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</si>
  <si>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</si>
  <si>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</si>
  <si>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</si>
  <si>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</si>
  <si>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</si>
  <si>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</si>
  <si>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</si>
  <si>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</si>
  <si>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</si>
  <si>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</si>
  <si>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</si>
  <si>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</si>
  <si>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</si>
  <si>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</si>
  <si>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</si>
  <si>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</si>
  <si>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</si>
  <si>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</si>
  <si>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</si>
  <si>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</si>
  <si>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</si>
  <si>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</si>
  <si>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</si>
  <si>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</si>
  <si>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</si>
  <si>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</si>
  <si>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</si>
  <si>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</si>
  <si>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</si>
  <si>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</si>
  <si>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</si>
  <si>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</si>
  <si>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</si>
  <si>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</si>
  <si>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</si>
  <si>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</si>
  <si>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</si>
  <si>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</si>
  <si>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</si>
  <si>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</si>
  <si>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</si>
  <si>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</si>
  <si>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</si>
  <si>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</si>
  <si>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</si>
  <si>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</si>
  <si>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</si>
  <si>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</si>
  <si>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</si>
  <si>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</si>
  <si>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</si>
  <si>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</si>
  <si>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</si>
  <si>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</si>
  <si>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</si>
  <si>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</si>
  <si>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</si>
  <si>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</si>
  <si>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</si>
  <si>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</si>
  <si>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</si>
  <si>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</si>
  <si>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</si>
  <si>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</si>
  <si>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</si>
  <si>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</si>
  <si>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</si>
  <si>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</si>
  <si>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</si>
  <si>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</si>
  <si>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</si>
  <si>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</si>
  <si>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</si>
  <si>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</si>
  <si>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</si>
  <si>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</si>
  <si>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</si>
  <si>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</si>
  <si>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</si>
  <si>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</si>
  <si>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</si>
  <si>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</si>
  <si>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</si>
  <si>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</si>
  <si>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</si>
  <si>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</si>
  <si>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</si>
  <si>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</si>
  <si>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</si>
  <si>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</si>
  <si>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</si>
  <si>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</si>
  <si>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</si>
  <si>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</si>
  <si>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</si>
  <si>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</si>
  <si>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</si>
  <si>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</si>
  <si>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</si>
  <si>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</si>
  <si>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</si>
  <si>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</si>
  <si>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</si>
  <si>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</si>
  <si>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</si>
  <si>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</si>
  <si>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</si>
  <si>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</si>
  <si>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</si>
  <si>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</si>
  <si>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</si>
  <si>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</si>
  <si>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</si>
  <si>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</si>
  <si>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</si>
  <si>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</si>
  <si>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</si>
  <si>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</si>
  <si>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</si>
  <si>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</si>
  <si>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</si>
  <si>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</si>
  <si>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</si>
  <si>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</si>
  <si>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</si>
  <si>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</si>
  <si>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</si>
  <si>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</si>
  <si>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</si>
  <si>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</si>
  <si>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</si>
  <si>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</si>
  <si>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</si>
  <si>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</si>
  <si>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</si>
  <si>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</si>
  <si>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</si>
  <si>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</si>
  <si>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</si>
  <si>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</si>
  <si>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</si>
  <si>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</si>
  <si>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</si>
  <si>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</si>
  <si>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</si>
  <si>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</si>
  <si>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</si>
  <si>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</si>
  <si>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</si>
  <si>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</si>
  <si>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</si>
  <si>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</si>
  <si>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</si>
  <si>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</si>
  <si>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</si>
  <si>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</si>
  <si>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</si>
  <si>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</si>
  <si>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</si>
  <si>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</si>
  <si>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</si>
  <si>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</si>
  <si>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</si>
  <si>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</si>
  <si>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</si>
  <si>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</si>
  <si>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</si>
  <si>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</si>
  <si>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</si>
  <si>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</si>
  <si>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</si>
  <si>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</si>
  <si>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</si>
  <si>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</si>
  <si>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</si>
  <si>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</si>
  <si>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</si>
  <si>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</si>
  <si>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</si>
  <si>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</si>
  <si>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</si>
  <si>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</si>
  <si>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</si>
  <si>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</si>
  <si>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</si>
  <si>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</si>
  <si>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</si>
  <si>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</si>
  <si>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</si>
  <si>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</si>
  <si>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</si>
  <si>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</si>
  <si>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</si>
  <si>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</si>
  <si>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</si>
  <si>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</si>
  <si>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</si>
  <si>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</si>
  <si>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</si>
  <si>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</si>
  <si>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</si>
  <si>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</si>
  <si>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</si>
  <si>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</si>
  <si>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</si>
  <si>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</si>
  <si>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</si>
  <si>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</si>
  <si>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</si>
  <si>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</si>
  <si>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</si>
  <si>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</si>
  <si>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</si>
  <si>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</si>
  <si>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</si>
  <si>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</si>
  <si>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</si>
  <si>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</si>
  <si>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</si>
  <si>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</si>
  <si>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</si>
  <si>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</si>
  <si>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</si>
  <si>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</si>
  <si>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</si>
  <si>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</si>
  <si>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</si>
  <si>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</si>
  <si>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</si>
  <si>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</si>
  <si>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</si>
  <si>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</si>
  <si>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</si>
  <si>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</si>
  <si>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</si>
  <si>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</si>
  <si>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</si>
  <si>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</si>
  <si>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</si>
  <si>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</si>
  <si>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</si>
  <si>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</si>
  <si>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</si>
  <si>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</si>
  <si>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</si>
  <si>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</si>
  <si>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</si>
  <si>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</si>
  <si>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</si>
  <si>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</si>
  <si>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</si>
  <si>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</si>
  <si>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</si>
  <si>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</si>
  <si>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</si>
  <si>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</si>
  <si>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</si>
  <si>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</si>
  <si>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</si>
  <si>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</si>
  <si>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</si>
  <si>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</si>
  <si>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</si>
  <si>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</si>
  <si>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</si>
  <si>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</si>
  <si>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</si>
  <si>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</si>
  <si>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</si>
  <si>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</si>
  <si>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</si>
  <si>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</si>
  <si>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</si>
  <si>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</si>
  <si>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</si>
  <si>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</si>
  <si>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</si>
  <si>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</si>
  <si>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</si>
  <si>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</si>
  <si>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</si>
  <si>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</si>
  <si>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</si>
  <si>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</si>
  <si>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</si>
  <si>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</si>
  <si>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</si>
  <si>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</si>
  <si>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</si>
  <si>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</si>
  <si>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</si>
  <si>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</si>
  <si>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</si>
  <si>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</si>
  <si>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</si>
  <si>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</si>
  <si>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</si>
  <si>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</si>
  <si>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</si>
  <si>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</si>
  <si>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</si>
  <si>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</si>
  <si>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</si>
  <si>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</si>
  <si>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</si>
  <si>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</si>
  <si>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</si>
  <si>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</si>
  <si>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</si>
  <si>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</si>
  <si>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</si>
  <si>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</si>
  <si>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</si>
  <si>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</si>
  <si>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</si>
  <si>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</si>
  <si>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</si>
  <si>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</si>
  <si>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</si>
  <si>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</si>
  <si>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</si>
  <si>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</si>
  <si>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</si>
  <si>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</si>
  <si>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</si>
  <si>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</si>
  <si>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</si>
  <si>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</si>
  <si>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</si>
  <si>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</si>
  <si>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</si>
  <si>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</si>
  <si>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</si>
  <si>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</si>
  <si>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</si>
  <si>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</si>
  <si>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</si>
  <si>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</si>
  <si>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</si>
  <si>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</si>
  <si>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</si>
  <si>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</si>
  <si>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</si>
  <si>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</si>
  <si>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</si>
  <si>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</si>
  <si>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</si>
  <si>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</si>
  <si>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</si>
  <si>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</si>
  <si>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</si>
  <si>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</si>
  <si>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</si>
  <si>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</si>
  <si>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</si>
  <si>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</si>
  <si>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</si>
  <si>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</si>
  <si>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</si>
  <si>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</si>
  <si>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</si>
  <si>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</si>
  <si>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</si>
  <si>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</si>
  <si>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</si>
  <si>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</si>
  <si>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</si>
  <si>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</si>
  <si>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</si>
  <si>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</si>
  <si>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</si>
  <si>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</si>
  <si>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</si>
  <si>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</si>
  <si>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</si>
  <si>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</si>
  <si>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</si>
  <si>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</si>
  <si>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</si>
  <si>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</si>
  <si>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</si>
  <si>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</si>
  <si>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</si>
  <si>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</si>
  <si>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</si>
  <si>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</si>
  <si>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</si>
  <si>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</si>
  <si>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</si>
  <si>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</si>
  <si>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</si>
  <si>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</si>
  <si>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</si>
  <si>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</si>
  <si>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</si>
  <si>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</si>
  <si>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</si>
  <si>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</si>
  <si>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</si>
  <si>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</si>
  <si>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</si>
  <si>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</si>
  <si>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</si>
  <si>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</si>
  <si>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</si>
  <si>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</si>
  <si>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</si>
  <si>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</si>
  <si>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</si>
  <si>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</si>
  <si>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</si>
  <si>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</si>
  <si>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</si>
  <si>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</si>
  <si>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</si>
  <si>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</si>
  <si>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</si>
  <si>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</si>
  <si>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</si>
  <si>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</si>
  <si>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</si>
  <si>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</si>
  <si>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</si>
  <si>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</si>
  <si>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</si>
  <si>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</si>
  <si>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</si>
  <si>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</si>
  <si>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</si>
  <si>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</si>
  <si>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</si>
  <si>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</si>
  <si>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</si>
  <si>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</si>
  <si>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</si>
  <si>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</si>
  <si>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</si>
  <si>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</si>
  <si>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</si>
  <si>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</si>
  <si>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</si>
  <si>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</si>
  <si>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</si>
  <si>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</si>
  <si>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</si>
  <si>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</si>
  <si>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</si>
  <si>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</si>
  <si>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</si>
  <si>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</si>
  <si>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</si>
  <si>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</si>
  <si>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</si>
  <si>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</si>
  <si>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</si>
  <si>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</si>
  <si>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</si>
  <si>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</si>
  <si>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</si>
  <si>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</si>
  <si>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</si>
  <si>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</si>
  <si>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</si>
  <si>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</si>
  <si>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</si>
  <si>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</si>
  <si>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</si>
  <si>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</si>
  <si>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</si>
  <si>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</si>
  <si>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</si>
  <si>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</si>
  <si>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</si>
  <si>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</si>
  <si>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</si>
  <si>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</si>
  <si>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</si>
  <si>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</si>
  <si>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</si>
  <si>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</si>
  <si>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</si>
  <si>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</si>
  <si>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</si>
  <si>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</si>
  <si>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</si>
  <si>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</si>
  <si>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</si>
  <si>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</si>
  <si>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</si>
  <si>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</si>
  <si>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</si>
  <si>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</si>
  <si>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</si>
  <si>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</si>
  <si>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</si>
  <si>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</si>
  <si>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</si>
  <si>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</si>
  <si>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</si>
  <si>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</si>
  <si>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</si>
  <si>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</si>
  <si>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</si>
  <si>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</si>
  <si>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</si>
  <si>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</si>
  <si>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</si>
  <si>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</si>
  <si>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</si>
  <si>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</si>
  <si>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</si>
  <si>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</si>
  <si>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</si>
  <si>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</si>
  <si>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</si>
  <si>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</si>
  <si>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</si>
  <si>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</si>
  <si>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</si>
  <si>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</si>
  <si>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</si>
  <si>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</si>
  <si>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</si>
  <si>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</si>
  <si>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</si>
  <si>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</si>
  <si>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</si>
  <si>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</si>
  <si>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</si>
  <si>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</si>
  <si>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</si>
  <si>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</si>
  <si>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</si>
  <si>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</si>
  <si>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</si>
  <si>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</si>
  <si>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</si>
  <si>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</si>
  <si>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</si>
  <si>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</si>
  <si>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</si>
  <si>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</si>
  <si>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</si>
  <si>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</si>
  <si>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</si>
  <si>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</si>
  <si>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</si>
  <si>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</si>
  <si>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</si>
  <si>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</si>
  <si>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</si>
  <si>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</si>
  <si>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</si>
  <si>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</si>
  <si>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</si>
  <si>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</si>
  <si>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</si>
  <si>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</si>
  <si>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</si>
  <si>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</si>
  <si>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</si>
  <si>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</si>
  <si>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</si>
  <si>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</si>
  <si>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</si>
  <si>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</si>
  <si>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</si>
  <si>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</si>
  <si>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</si>
  <si>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</si>
  <si>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</si>
  <si>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</si>
  <si>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</si>
  <si>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</si>
  <si>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</si>
  <si>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</si>
  <si>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</si>
  <si>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</si>
  <si>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</si>
  <si>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</si>
  <si>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</si>
  <si>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</si>
  <si>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</si>
  <si>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</si>
  <si>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</si>
  <si>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</si>
  <si>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</si>
  <si>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</si>
  <si>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</si>
  <si>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</si>
  <si>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</si>
  <si>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</si>
  <si>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</si>
  <si>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</si>
  <si>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</si>
  <si>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</si>
  <si>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</si>
  <si>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</si>
  <si>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</si>
  <si>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</si>
  <si>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</si>
  <si>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</si>
  <si>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</si>
  <si>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</si>
  <si>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</si>
  <si>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</si>
  <si>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</si>
  <si>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</si>
  <si>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</si>
  <si>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</si>
  <si>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</si>
  <si>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</si>
  <si>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</si>
  <si>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</si>
  <si>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</si>
  <si>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</si>
  <si>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</si>
  <si>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</si>
  <si>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</si>
  <si>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</si>
  <si>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</si>
  <si>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</si>
  <si>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</si>
  <si>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</si>
  <si>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</si>
  <si>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</si>
  <si>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</si>
  <si>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</si>
  <si>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</si>
  <si>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</si>
  <si>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</si>
  <si>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</si>
  <si>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</si>
  <si>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</si>
  <si>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</si>
  <si>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</si>
  <si>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</si>
  <si>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</si>
  <si>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</si>
  <si>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</si>
  <si>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</si>
  <si>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</si>
  <si>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</si>
  <si>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</si>
  <si>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</si>
  <si>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</si>
  <si>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</si>
  <si>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</si>
  <si>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</si>
  <si>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</si>
  <si>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</si>
  <si>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</si>
  <si>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</si>
  <si>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</si>
  <si>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</si>
  <si>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</si>
  <si>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</si>
  <si>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</si>
  <si>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</si>
  <si>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</si>
  <si>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</si>
  <si>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</si>
  <si>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</si>
  <si>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</si>
  <si>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</si>
  <si>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</si>
  <si>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</si>
  <si>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</si>
  <si>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</si>
  <si>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</si>
  <si>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</si>
  <si>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</si>
  <si>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</si>
  <si>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</si>
  <si>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</si>
  <si>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</si>
  <si>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</si>
  <si>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</si>
  <si>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</si>
  <si>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</si>
  <si>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</si>
  <si>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</si>
  <si>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</si>
  <si>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</si>
  <si>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</si>
  <si>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</si>
  <si>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</si>
  <si>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</si>
  <si>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</si>
  <si>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</si>
  <si>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</si>
  <si>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</si>
  <si>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</si>
  <si>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</si>
  <si>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</si>
  <si>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</si>
  <si>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</si>
  <si>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</si>
  <si>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</si>
  <si>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</si>
  <si>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</si>
  <si>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</si>
  <si>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</si>
  <si>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</si>
  <si>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</si>
  <si>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</si>
  <si>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</si>
  <si>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</si>
  <si>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</si>
  <si>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</si>
  <si>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</si>
  <si>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</si>
  <si>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</si>
  <si>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</si>
  <si>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</si>
  <si>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</si>
  <si>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</si>
  <si>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</si>
  <si>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</si>
  <si>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</si>
  <si>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</si>
  <si>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</si>
  <si>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</si>
  <si>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</si>
  <si>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</si>
  <si>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</si>
  <si>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</si>
  <si>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</si>
  <si>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</si>
  <si>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</si>
  <si>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</si>
  <si>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</si>
  <si>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</si>
  <si>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</si>
  <si>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</si>
  <si>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</si>
  <si>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</si>
  <si>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</si>
  <si>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</si>
  <si>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</si>
  <si>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</si>
  <si>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</si>
  <si>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</si>
  <si>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</si>
  <si>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</si>
  <si>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</si>
  <si>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</si>
  <si>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</si>
  <si>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</si>
  <si>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</si>
  <si>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</si>
  <si>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</si>
  <si>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</si>
  <si>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</si>
  <si>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</si>
  <si>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</si>
  <si>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</si>
  <si>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</si>
  <si>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</si>
  <si>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</si>
  <si>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</si>
  <si>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</si>
  <si>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</si>
  <si>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</si>
  <si>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</si>
  <si>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</si>
  <si>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</si>
  <si>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</si>
  <si>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</si>
  <si>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</si>
  <si>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</si>
  <si>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</si>
  <si>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</si>
  <si>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</si>
  <si>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</si>
  <si>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</si>
  <si>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</si>
  <si>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</si>
  <si>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</si>
  <si>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</si>
  <si>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</si>
  <si>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</si>
  <si>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</si>
  <si>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</si>
  <si>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</si>
  <si>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</si>
  <si>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</si>
  <si>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</si>
  <si>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</si>
  <si>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</si>
  <si>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</si>
  <si>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</si>
  <si>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</si>
  <si>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</si>
  <si>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</si>
  <si>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</si>
  <si>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</si>
  <si>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</si>
  <si>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</si>
  <si>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</si>
  <si>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</si>
  <si>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</si>
  <si>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</si>
  <si>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</si>
  <si>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</si>
  <si>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</si>
  <si>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</si>
  <si>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</si>
  <si>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</si>
  <si>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</si>
  <si>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</si>
  <si>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</si>
  <si>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</si>
  <si>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</si>
  <si>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</si>
  <si>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</si>
  <si>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</si>
  <si>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</si>
  <si>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</si>
  <si>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</si>
  <si>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</si>
  <si>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</si>
  <si>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</si>
  <si>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</si>
  <si>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</si>
  <si>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</si>
  <si>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</si>
  <si>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</si>
  <si>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</si>
  <si>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</si>
  <si>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</si>
  <si>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</si>
  <si>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</si>
  <si>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</si>
  <si>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</si>
  <si>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</si>
  <si>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</si>
  <si>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</si>
  <si>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</si>
  <si>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</si>
  <si>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</si>
  <si>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</si>
  <si>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</si>
  <si>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</si>
  <si>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</si>
  <si>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</si>
  <si>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</si>
  <si>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</si>
  <si>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</si>
  <si>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</si>
  <si>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</si>
  <si>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</si>
  <si>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</si>
  <si>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</si>
  <si>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</si>
  <si>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</si>
  <si>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</si>
  <si>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</si>
  <si>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</si>
  <si>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</si>
  <si>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</si>
  <si>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</si>
  <si>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</si>
  <si>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</si>
  <si>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</si>
  <si>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</si>
  <si>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</si>
  <si>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</si>
  <si>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</si>
  <si>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</si>
  <si>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</si>
  <si>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</si>
  <si>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</si>
  <si>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</si>
  <si>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</si>
  <si>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</si>
  <si>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</si>
  <si>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</si>
  <si>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</si>
  <si>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</si>
  <si>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</si>
  <si>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</si>
  <si>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</si>
  <si>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</si>
  <si>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</si>
  <si>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</si>
  <si>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</si>
  <si>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</si>
  <si>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</si>
  <si>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</si>
  <si>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</si>
  <si>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</si>
  <si>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</si>
  <si>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</si>
  <si>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</si>
  <si>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</si>
  <si>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</si>
  <si>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</si>
  <si>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</si>
  <si>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</si>
  <si>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</si>
  <si>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</si>
  <si>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</si>
  <si>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</si>
  <si>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</si>
  <si>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</si>
  <si>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</si>
  <si>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</si>
  <si>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</si>
  <si>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</si>
  <si>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</si>
  <si>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</si>
  <si>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</si>
  <si>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</si>
  <si>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</si>
  <si>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</si>
  <si>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</si>
  <si>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</si>
  <si>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</si>
  <si>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</si>
  <si>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</si>
  <si>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</si>
  <si>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</si>
  <si>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</si>
  <si>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</si>
  <si>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</si>
  <si>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</si>
  <si>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</si>
  <si>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</si>
  <si>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</si>
  <si>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</si>
  <si>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</si>
  <si>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</si>
  <si>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</si>
  <si>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</si>
  <si>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</si>
  <si>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</si>
  <si>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</si>
  <si>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</si>
  <si>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</si>
  <si>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</si>
  <si>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</si>
  <si>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</si>
  <si>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</si>
  <si>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</si>
  <si>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</si>
  <si>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</si>
  <si>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</si>
  <si>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</si>
  <si>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</si>
  <si>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</si>
  <si>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</si>
  <si>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</si>
  <si>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</si>
  <si>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</si>
  <si>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</si>
  <si>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</si>
  <si>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</si>
  <si>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</si>
  <si>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</si>
  <si>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</si>
  <si>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</si>
  <si>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</si>
  <si>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</si>
  <si>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</si>
  <si>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</si>
  <si>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</si>
  <si>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</si>
  <si>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</si>
  <si>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</si>
  <si>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</si>
  <si>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</si>
  <si>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</si>
  <si>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</si>
  <si>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</si>
  <si>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</si>
  <si>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</si>
  <si>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</si>
  <si>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</si>
  <si>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</si>
  <si>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</si>
  <si>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</si>
  <si>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</si>
  <si>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</si>
  <si>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</si>
  <si>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</si>
  <si>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</si>
  <si>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</si>
  <si>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</si>
  <si>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</si>
  <si>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</si>
  <si>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</si>
  <si>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</si>
  <si>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</si>
  <si>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</si>
  <si>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</si>
  <si>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</si>
  <si>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</si>
  <si>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</si>
  <si>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</si>
  <si>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</si>
  <si>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</si>
  <si>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</si>
  <si>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</si>
  <si>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</si>
  <si>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</si>
  <si>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</si>
  <si>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</si>
  <si>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</si>
  <si>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</si>
  <si>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</si>
  <si>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</si>
  <si>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</si>
  <si>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</si>
  <si>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</si>
  <si>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</si>
  <si>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</si>
  <si>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</si>
  <si>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</si>
  <si>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</si>
  <si>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</si>
  <si>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</si>
  <si>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</si>
  <si>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</si>
  <si>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</si>
  <si>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</si>
  <si>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</si>
  <si>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</si>
  <si>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</si>
  <si>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</si>
  <si>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</si>
  <si>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</si>
  <si>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</si>
  <si>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</si>
  <si>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</si>
  <si>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</si>
  <si>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</si>
  <si>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</si>
  <si>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</si>
  <si>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</si>
  <si>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</si>
  <si>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</si>
  <si>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</si>
  <si>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</si>
  <si>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</si>
  <si>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</si>
  <si>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</si>
  <si>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</si>
  <si>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</si>
  <si>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</si>
  <si>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</si>
  <si>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</si>
  <si>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</si>
  <si>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</si>
  <si>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</si>
  <si>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</si>
  <si>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</si>
  <si>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</si>
  <si>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</si>
  <si>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</si>
  <si>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</si>
  <si>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</si>
  <si>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</si>
  <si>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</si>
  <si>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</si>
  <si>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</si>
  <si>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</si>
  <si>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</si>
  <si>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</si>
  <si>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</si>
  <si>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</si>
  <si>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</si>
  <si>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</si>
  <si>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</si>
  <si>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</si>
  <si>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</si>
  <si>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</si>
  <si>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</si>
  <si>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</si>
  <si>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</si>
  <si>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</si>
  <si>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</si>
  <si>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</si>
  <si>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</si>
  <si>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</si>
  <si>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</si>
  <si>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</si>
  <si>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</si>
  <si>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</si>
  <si>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</si>
  <si>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</si>
  <si>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</si>
  <si>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</si>
  <si>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</si>
  <si>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</si>
  <si>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</si>
  <si>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</si>
  <si>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</si>
  <si>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</si>
  <si>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</si>
  <si>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</si>
  <si>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</si>
  <si>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</si>
  <si>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</si>
  <si>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</si>
  <si>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</si>
  <si>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</si>
  <si>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</si>
  <si>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</si>
  <si>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</si>
  <si>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</si>
  <si>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</si>
  <si>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</si>
  <si>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</si>
  <si>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</si>
  <si>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</si>
  <si>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</si>
  <si>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</si>
  <si>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</si>
  <si>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</si>
  <si>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</si>
  <si>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</si>
  <si>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</si>
  <si>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</si>
  <si>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</si>
  <si>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</si>
  <si>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</si>
  <si>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</si>
  <si>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</si>
  <si>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</si>
  <si>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</si>
  <si>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</si>
  <si>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</si>
  <si>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</si>
  <si>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</si>
  <si>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</si>
  <si>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</si>
  <si>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</si>
  <si>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</si>
  <si>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</si>
  <si>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</si>
  <si>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</si>
  <si>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</si>
  <si>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</si>
  <si>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</si>
  <si>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</si>
  <si>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</si>
  <si>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</si>
  <si>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</si>
  <si>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</si>
  <si>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</si>
  <si>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</si>
  <si>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</si>
  <si>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</si>
  <si>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</si>
  <si>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</si>
  <si>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</si>
  <si>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</si>
  <si>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</si>
  <si>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</si>
  <si>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</si>
  <si>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</si>
  <si>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</si>
  <si>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</si>
  <si>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</si>
  <si>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</si>
  <si>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</si>
  <si>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</si>
  <si>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</si>
  <si>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</si>
  <si>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</si>
  <si>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</si>
  <si>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</si>
  <si>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</si>
  <si>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</si>
  <si>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</si>
  <si>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</si>
  <si>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</si>
  <si>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</si>
  <si>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</si>
  <si>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</si>
  <si>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</si>
  <si>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</si>
  <si>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</si>
  <si>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</si>
  <si>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</si>
  <si>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</si>
  <si>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</si>
  <si>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</si>
  <si>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</si>
  <si>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</si>
  <si>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</si>
  <si>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</si>
  <si>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</si>
  <si>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</si>
  <si>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</si>
  <si>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</si>
  <si>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</si>
  <si>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</si>
  <si>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</si>
  <si>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</si>
  <si>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</si>
  <si>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</si>
  <si>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</si>
  <si>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</si>
  <si>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</si>
  <si>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</si>
  <si>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</si>
  <si>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</si>
  <si>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</si>
  <si>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</si>
  <si>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</si>
  <si>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</si>
  <si>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</si>
  <si>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</si>
  <si>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</si>
  <si>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</si>
  <si>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</si>
  <si>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</si>
  <si>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</si>
  <si>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</si>
  <si>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</si>
  <si>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</si>
  <si>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</si>
  <si>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</si>
  <si>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</si>
  <si>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</si>
  <si>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</si>
  <si>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</si>
  <si>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</si>
  <si>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</si>
  <si>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</si>
  <si>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</si>
  <si>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</si>
  <si>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</si>
  <si>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</si>
  <si>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</si>
  <si>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</si>
  <si>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</si>
  <si>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</si>
  <si>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</si>
  <si>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</si>
  <si>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</si>
  <si>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</si>
  <si>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</si>
  <si>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</si>
  <si>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</si>
  <si>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</si>
  <si>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</si>
  <si>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</si>
  <si>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</si>
  <si>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</si>
  <si>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</si>
  <si>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</si>
  <si>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</si>
  <si>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</si>
  <si>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</si>
  <si>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</si>
  <si>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</si>
  <si>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</si>
  <si>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</si>
  <si>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</si>
  <si>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</si>
  <si>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</si>
  <si>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</si>
  <si>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</si>
  <si>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</si>
  <si>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</si>
  <si>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</si>
  <si>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</si>
  <si>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</si>
  <si>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</si>
  <si>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</si>
  <si>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</si>
  <si>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</si>
  <si>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</si>
  <si>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</si>
  <si>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</si>
  <si>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</si>
  <si>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</si>
  <si>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</si>
  <si>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</si>
  <si>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</si>
  <si>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</si>
  <si>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</si>
  <si>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</si>
  <si>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</si>
  <si>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</si>
  <si>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</si>
  <si>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</si>
  <si>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</si>
  <si>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</si>
  <si>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</si>
  <si>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</si>
  <si>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</si>
  <si>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</si>
  <si>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</si>
  <si>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</si>
  <si>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</si>
  <si>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</si>
  <si>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</si>
  <si>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</si>
  <si>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</si>
  <si>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</si>
  <si>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</si>
  <si>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</si>
  <si>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</si>
  <si>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</si>
  <si>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</si>
  <si>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</si>
  <si>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</si>
  <si>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</si>
  <si>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</si>
  <si>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</si>
  <si>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</si>
  <si>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</si>
  <si>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</si>
  <si>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</si>
  <si>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</si>
  <si>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</si>
  <si>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</si>
  <si>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</si>
  <si>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</si>
  <si>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</si>
  <si>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</si>
  <si>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</si>
  <si>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</si>
  <si>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</si>
  <si>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</si>
  <si>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</si>
  <si>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</si>
  <si>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</si>
  <si>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</si>
  <si>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</si>
  <si>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</si>
  <si>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</si>
  <si>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</si>
  <si>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</si>
  <si>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</si>
  <si>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</si>
  <si>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</si>
  <si>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</si>
  <si>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</si>
  <si>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</si>
  <si>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</si>
  <si>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</si>
  <si>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</si>
  <si>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</si>
  <si>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</si>
  <si>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</si>
  <si>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</si>
  <si>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</si>
  <si>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</si>
  <si>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</si>
  <si>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</si>
  <si>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</si>
  <si>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</si>
  <si>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</si>
  <si>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</si>
  <si>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</si>
  <si>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</si>
  <si>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</si>
  <si>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</si>
  <si>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</si>
  <si>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</si>
  <si>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</si>
  <si>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</si>
  <si>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</si>
  <si>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</si>
  <si>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</si>
  <si>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</si>
  <si>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</si>
  <si>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</si>
  <si>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</si>
  <si>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</si>
  <si>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</si>
  <si>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</si>
  <si>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</si>
  <si>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</si>
  <si>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</si>
  <si>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</si>
  <si>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</si>
  <si>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</si>
  <si>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</si>
  <si>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</si>
  <si>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</si>
  <si>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</si>
  <si>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</si>
  <si>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</si>
  <si>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</si>
  <si>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</si>
  <si>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</si>
  <si>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</si>
  <si>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</si>
  <si>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</si>
  <si>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</si>
  <si>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</si>
  <si>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</si>
  <si>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</si>
  <si>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</si>
  <si>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</si>
  <si>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</si>
  <si>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</si>
  <si>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</si>
  <si>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</si>
  <si>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</si>
  <si>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</si>
  <si>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</si>
  <si>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</si>
  <si>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</si>
  <si>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</si>
  <si>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</si>
  <si>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</si>
  <si>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</si>
  <si>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</si>
  <si>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</si>
  <si>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</si>
  <si>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</si>
  <si>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</si>
  <si>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</si>
  <si>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</si>
  <si>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</si>
  <si>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</si>
  <si>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</si>
  <si>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</si>
  <si>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</si>
  <si>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</si>
  <si>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</si>
  <si>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</si>
  <si>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</si>
  <si>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</si>
  <si>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</si>
  <si>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</si>
  <si>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</si>
  <si>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</si>
  <si>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</si>
  <si>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</si>
  <si>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</si>
  <si>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</si>
  <si>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</si>
  <si>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</si>
  <si>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</si>
  <si>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</si>
  <si>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</si>
  <si>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</si>
  <si>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</si>
  <si>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</si>
  <si>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</si>
  <si>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</si>
  <si>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</si>
  <si>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</si>
  <si>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</si>
  <si>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</si>
  <si>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</si>
  <si>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</si>
  <si>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</si>
  <si>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</si>
  <si>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</si>
  <si>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</si>
  <si>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</si>
  <si>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</si>
  <si>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</si>
  <si>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</si>
  <si>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</si>
  <si>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</si>
  <si>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</si>
  <si>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</si>
  <si>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</si>
  <si>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</si>
  <si>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</si>
  <si>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</si>
  <si>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</si>
  <si>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</si>
  <si>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</si>
  <si>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</si>
  <si>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</si>
  <si>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</si>
  <si>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</si>
  <si>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</si>
  <si>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</si>
  <si>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</si>
  <si>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</si>
  <si>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</si>
  <si>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</si>
  <si>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</si>
  <si>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</si>
  <si>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</si>
  <si>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</si>
  <si>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</si>
  <si>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</si>
  <si>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</si>
  <si>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</si>
  <si>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</si>
  <si>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</si>
  <si>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</si>
  <si>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</si>
  <si>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</si>
  <si>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</si>
  <si>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</si>
  <si>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</si>
  <si>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</si>
  <si>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</si>
  <si>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</si>
  <si>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</si>
  <si>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</si>
  <si>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</si>
  <si>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</si>
  <si>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</si>
  <si>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</si>
  <si>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</si>
  <si>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</si>
  <si>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</si>
  <si>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</si>
  <si>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</si>
  <si>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</si>
  <si>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</si>
  <si>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</si>
  <si>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</si>
  <si>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</si>
  <si>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</si>
  <si>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</si>
  <si>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</si>
  <si>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</si>
  <si>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</si>
  <si>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</si>
  <si>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</si>
  <si>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</si>
  <si>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</si>
  <si>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</si>
  <si>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</si>
  <si>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</si>
  <si>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</si>
  <si>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</si>
  <si>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</si>
  <si>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</si>
  <si>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</si>
  <si>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</si>
  <si>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</si>
  <si>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</si>
  <si>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</si>
  <si>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</si>
  <si>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</si>
  <si>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</si>
  <si>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</si>
  <si>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</si>
  <si>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</si>
  <si>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</si>
  <si>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</si>
  <si>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</si>
  <si>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</si>
  <si>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</si>
  <si>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</si>
  <si>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</si>
  <si>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</si>
  <si>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</si>
  <si>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</si>
  <si>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</si>
  <si>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</si>
  <si>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</si>
  <si>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</si>
  <si>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</si>
  <si>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</si>
  <si>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</si>
  <si>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</si>
  <si>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</si>
  <si>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</si>
  <si>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</si>
  <si>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</si>
  <si>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</si>
  <si>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</si>
  <si>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</si>
  <si>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</si>
  <si>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</si>
  <si>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</si>
  <si>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</si>
  <si>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</si>
  <si>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</si>
  <si>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</si>
  <si>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</si>
  <si>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</si>
  <si>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</si>
  <si>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</si>
  <si>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</si>
  <si>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</si>
  <si>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</si>
  <si>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</si>
  <si>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</si>
  <si>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</si>
  <si>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</si>
  <si>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</si>
  <si>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</si>
  <si>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</si>
  <si>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</si>
  <si>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</si>
  <si>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</si>
  <si>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</si>
  <si>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</si>
  <si>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</si>
  <si>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</si>
  <si>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</si>
  <si>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</si>
  <si>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</si>
  <si>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</si>
  <si>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</si>
  <si>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</si>
  <si>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</si>
  <si>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</si>
  <si>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</si>
  <si>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</si>
  <si>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</si>
  <si>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</si>
  <si>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</si>
  <si>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</si>
  <si>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</si>
  <si>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</si>
  <si>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</si>
  <si>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</si>
  <si>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</si>
  <si>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</si>
  <si>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</si>
  <si>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</si>
  <si>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</si>
  <si>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</si>
  <si>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</si>
  <si>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</si>
  <si>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</si>
  <si>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</si>
  <si>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</si>
  <si>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</si>
  <si>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</si>
  <si>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</si>
  <si>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</si>
  <si>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</si>
  <si>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</si>
  <si>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</si>
  <si>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</si>
  <si>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</si>
  <si>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</si>
  <si>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</si>
  <si>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</si>
  <si>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</si>
  <si>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</si>
  <si>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</si>
  <si>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</si>
  <si>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</si>
  <si>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</si>
  <si>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</si>
  <si>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</si>
  <si>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</si>
  <si>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</si>
  <si>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</si>
  <si>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</si>
  <si>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</si>
  <si>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</si>
  <si>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</si>
  <si>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</si>
  <si>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</si>
  <si>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</si>
  <si>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</si>
  <si>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</si>
  <si>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</si>
  <si>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</si>
  <si>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</si>
  <si>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</si>
  <si>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</si>
  <si>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</si>
  <si>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</si>
  <si>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</si>
  <si>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</si>
  <si>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</si>
  <si>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</si>
  <si>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</si>
  <si>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</si>
  <si>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</si>
  <si>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</si>
  <si>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</si>
  <si>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</si>
  <si>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</si>
  <si>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</si>
  <si>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</si>
  <si>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</si>
  <si>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</si>
  <si>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</si>
  <si>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</si>
  <si>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</si>
  <si>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</si>
  <si>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</si>
  <si>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</si>
  <si>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</si>
  <si>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</si>
  <si>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</si>
  <si>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</si>
  <si>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</si>
  <si>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</si>
  <si>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</si>
  <si>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</si>
  <si>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</si>
  <si>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</si>
  <si>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</si>
  <si>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</si>
  <si>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</si>
  <si>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</si>
  <si>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</si>
  <si>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</si>
  <si>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</si>
  <si>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</si>
  <si>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</si>
  <si>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</si>
  <si>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</si>
  <si>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</si>
  <si>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</si>
  <si>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</si>
  <si>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</si>
  <si>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</si>
  <si>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</si>
  <si>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</si>
  <si>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</si>
  <si>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</si>
  <si>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</si>
  <si>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</si>
  <si>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</si>
  <si>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</si>
  <si>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</si>
  <si>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</si>
  <si>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</si>
  <si>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</si>
  <si>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</si>
  <si>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</si>
  <si>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</si>
  <si>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</si>
  <si>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</si>
  <si>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</si>
  <si>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</si>
  <si>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</si>
  <si>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</si>
  <si>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</si>
  <si>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</si>
  <si>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</si>
  <si>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</si>
  <si>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</si>
  <si>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</si>
  <si>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</si>
  <si>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</si>
  <si>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</si>
  <si>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</si>
  <si>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</si>
  <si>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</si>
  <si>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</si>
  <si>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</si>
  <si>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</si>
  <si>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</si>
  <si>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</si>
  <si>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</si>
  <si>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</si>
  <si>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</si>
  <si>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</si>
  <si>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</si>
  <si>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</si>
  <si>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</si>
  <si>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</si>
  <si>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</si>
  <si>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</si>
  <si>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</si>
  <si>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</si>
  <si>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</si>
  <si>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</si>
  <si>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</si>
  <si>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</si>
  <si>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</si>
  <si>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</si>
  <si>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</si>
  <si>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</si>
  <si>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</si>
  <si>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</si>
  <si>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</si>
  <si>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</si>
  <si>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</si>
  <si>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</si>
  <si>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</si>
  <si>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</si>
  <si>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</si>
  <si>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</si>
  <si>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</si>
  <si>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</si>
  <si>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</si>
  <si>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</si>
  <si>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</si>
  <si>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</si>
  <si>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</si>
  <si>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</si>
  <si>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</si>
  <si>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</si>
  <si>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</si>
  <si>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</si>
  <si>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</si>
  <si>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</si>
  <si>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</si>
  <si>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</si>
  <si>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</si>
  <si>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</si>
  <si>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</si>
  <si>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</si>
  <si>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</si>
  <si>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</si>
  <si>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</si>
  <si>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</si>
  <si>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</si>
  <si>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</si>
  <si>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</si>
  <si>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</si>
  <si>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</si>
  <si>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</si>
  <si>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</si>
  <si>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</si>
  <si>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</si>
  <si>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</si>
  <si>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</si>
  <si>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</si>
  <si>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</si>
  <si>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</si>
  <si>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</si>
  <si>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</si>
  <si>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</si>
  <si>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</si>
  <si>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</si>
  <si>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</si>
  <si>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</si>
  <si>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</si>
  <si>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</si>
  <si>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</si>
  <si>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</si>
  <si>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</si>
  <si>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</si>
  <si>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</si>
  <si>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</si>
  <si>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</si>
  <si>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</si>
  <si>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</si>
  <si>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</si>
  <si>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</si>
  <si>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</si>
  <si>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</si>
  <si>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</si>
  <si>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</si>
  <si>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</si>
  <si>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</si>
  <si>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</si>
  <si>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</si>
  <si>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</si>
  <si>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</si>
  <si>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</si>
  <si>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</si>
  <si>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</si>
  <si>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</si>
  <si>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</si>
  <si>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</si>
  <si>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</si>
  <si>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</si>
  <si>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</si>
  <si>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</si>
  <si>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</si>
  <si>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</si>
  <si>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</si>
  <si>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</si>
  <si>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</si>
  <si>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</si>
  <si>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</si>
  <si>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</si>
  <si>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</si>
  <si>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</si>
  <si>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</si>
  <si>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</si>
  <si>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</si>
  <si>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</si>
  <si>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</si>
  <si>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</si>
  <si>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</si>
  <si>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</si>
  <si>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</si>
  <si>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</si>
  <si>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</si>
  <si>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</si>
  <si>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</si>
  <si>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</si>
  <si>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</si>
  <si>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</si>
  <si>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</si>
  <si>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</si>
  <si>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</si>
  <si>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</si>
  <si>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</si>
  <si>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</si>
  <si>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</si>
  <si>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</si>
  <si>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</si>
  <si>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</si>
  <si>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</si>
  <si>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</si>
  <si>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</si>
  <si>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</si>
  <si>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</si>
  <si>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</si>
  <si>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</si>
  <si>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</si>
  <si>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</si>
  <si>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</si>
  <si>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</si>
  <si>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</si>
  <si>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</si>
  <si>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</si>
  <si>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</si>
  <si>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</si>
  <si>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</si>
  <si>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</si>
  <si>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</si>
  <si>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</si>
  <si>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</si>
  <si>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</si>
  <si>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</si>
  <si>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</si>
  <si>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</si>
  <si>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</si>
  <si>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</si>
  <si>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</si>
  <si>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</si>
  <si>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</si>
  <si>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</si>
  <si>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</si>
  <si>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</si>
  <si>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</si>
  <si>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</si>
  <si>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</si>
  <si>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</si>
  <si>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</si>
  <si>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</si>
  <si>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</si>
  <si>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</si>
  <si>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</si>
  <si>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</si>
  <si>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</si>
  <si>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</si>
  <si>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</si>
  <si>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</si>
  <si>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</si>
  <si>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</si>
  <si>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</si>
  <si>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</si>
  <si>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</si>
  <si>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</si>
  <si>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</si>
  <si>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</si>
  <si>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</si>
  <si>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</si>
  <si>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</si>
  <si>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</si>
  <si>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</si>
  <si>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</si>
  <si>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</si>
  <si>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</si>
  <si>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</si>
  <si>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</si>
  <si>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</si>
  <si>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</si>
  <si>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</si>
  <si>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</si>
  <si>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</si>
  <si>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</si>
  <si>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</si>
  <si>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</si>
  <si>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</si>
  <si>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</si>
  <si>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</si>
  <si>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</si>
  <si>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</si>
  <si>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</si>
  <si>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</si>
  <si>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</si>
  <si>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</si>
  <si>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</si>
  <si>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</si>
  <si>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</si>
  <si>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</si>
  <si>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</si>
  <si>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</si>
  <si>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</si>
  <si>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</si>
  <si>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</si>
  <si>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</si>
  <si>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</si>
  <si>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</si>
  <si>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</si>
  <si>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</si>
  <si>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</si>
  <si>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</si>
  <si>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</si>
  <si>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</si>
  <si>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</si>
  <si>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</si>
  <si>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</si>
  <si>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</si>
  <si>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</si>
  <si>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</si>
  <si>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</si>
  <si>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</si>
  <si>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</si>
  <si>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</si>
  <si>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</si>
  <si>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</si>
  <si>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</si>
  <si>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</si>
  <si>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</si>
  <si>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</si>
  <si>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</si>
  <si>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</si>
  <si>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</si>
  <si>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</si>
  <si>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</si>
  <si>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</si>
  <si>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</si>
  <si>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</si>
  <si>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</si>
  <si>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</si>
  <si>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</si>
  <si>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</si>
  <si>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</si>
  <si>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</si>
  <si>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</si>
  <si>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</si>
  <si>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</si>
  <si>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</si>
  <si>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</si>
  <si>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</si>
  <si>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</si>
  <si>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</si>
  <si>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</si>
  <si>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</si>
  <si>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</si>
  <si>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</si>
  <si>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</si>
  <si>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</si>
  <si>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</si>
  <si>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</si>
  <si>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</si>
  <si>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</si>
  <si>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</si>
  <si>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</si>
  <si>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</si>
  <si>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</si>
  <si>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</si>
  <si>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</si>
  <si>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</si>
  <si>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</si>
  <si>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</si>
  <si>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</si>
  <si>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</si>
  <si>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</si>
  <si>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</si>
  <si>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</si>
  <si>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</si>
  <si>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</si>
  <si>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</si>
  <si>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</si>
  <si>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</si>
  <si>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</si>
  <si>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</si>
  <si>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</si>
  <si>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</si>
  <si>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</si>
  <si>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</si>
  <si>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</si>
  <si>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</si>
  <si>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</si>
  <si>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</si>
  <si>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</si>
  <si>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</si>
  <si>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</si>
  <si>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</si>
  <si>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</si>
  <si>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</si>
  <si>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</si>
  <si>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</si>
  <si>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</si>
  <si>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</si>
  <si>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</si>
  <si>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</si>
  <si>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</si>
  <si>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</si>
  <si>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</si>
  <si>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</si>
  <si>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</si>
  <si>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</si>
  <si>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</si>
  <si>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</si>
  <si>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</si>
  <si>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</si>
  <si>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</si>
  <si>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</si>
  <si>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</si>
  <si>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</si>
  <si>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</si>
  <si>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</si>
  <si>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</si>
  <si>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</si>
  <si>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</si>
  <si>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</si>
  <si>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</si>
  <si>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</si>
  <si>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</si>
  <si>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</si>
  <si>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</si>
  <si>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</si>
  <si>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</si>
  <si>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</si>
  <si>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</si>
  <si>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</si>
  <si>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</si>
  <si>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</si>
  <si>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</si>
  <si>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</si>
  <si>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</si>
  <si>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</si>
  <si>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</si>
  <si>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</si>
  <si>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</si>
  <si>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</si>
  <si>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</si>
  <si>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</si>
  <si>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</si>
  <si>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</si>
  <si>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</si>
  <si>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</si>
  <si>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</si>
  <si>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</si>
  <si>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</si>
  <si>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</si>
  <si>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</si>
  <si>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</si>
  <si>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</si>
  <si>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</si>
  <si>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</si>
  <si>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</si>
  <si>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</si>
  <si>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</si>
  <si>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</si>
  <si>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</si>
  <si>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</si>
  <si>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</si>
  <si>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</si>
  <si>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</si>
  <si>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</si>
  <si>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</si>
  <si>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</si>
  <si>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</si>
  <si>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</si>
  <si>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</si>
  <si>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</si>
  <si>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</si>
  <si>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</si>
  <si>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</si>
  <si>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</si>
  <si>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</si>
  <si>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</si>
  <si>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</si>
  <si>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</si>
  <si>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</si>
  <si>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</si>
  <si>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</si>
  <si>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</si>
  <si>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</si>
  <si>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</si>
  <si>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</si>
  <si>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</si>
  <si>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</si>
  <si>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</si>
  <si>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</si>
  <si>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</si>
  <si>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</si>
  <si>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</si>
  <si>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</si>
  <si>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</si>
  <si>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</si>
  <si>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</si>
  <si>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</si>
  <si>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</si>
  <si>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</si>
  <si>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</si>
  <si>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</si>
  <si>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</si>
  <si>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</si>
  <si>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</si>
  <si>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</si>
  <si>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</si>
  <si>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</si>
  <si>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</si>
  <si>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</si>
  <si>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</si>
  <si>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</si>
  <si>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</si>
  <si>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</si>
  <si>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</si>
  <si>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</si>
  <si>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</si>
  <si>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</si>
  <si>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</si>
  <si>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</si>
  <si>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</si>
  <si>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</si>
  <si>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</si>
  <si>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</si>
  <si>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</si>
  <si>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</si>
  <si>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</si>
  <si>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</si>
  <si>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</si>
  <si>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</si>
  <si>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</si>
  <si>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</si>
  <si>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</si>
  <si>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</si>
  <si>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</si>
  <si>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</si>
  <si>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</si>
  <si>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</si>
  <si>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</si>
  <si>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</si>
  <si>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</si>
  <si>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</si>
  <si>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</si>
  <si>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</si>
  <si>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</si>
  <si>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</si>
  <si>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</si>
  <si>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</si>
  <si>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</si>
  <si>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</si>
  <si>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</si>
  <si>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</si>
  <si>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</si>
  <si>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</si>
  <si>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</si>
  <si>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</si>
  <si>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</si>
  <si>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</si>
  <si>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</si>
  <si>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</si>
  <si>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</si>
  <si>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</si>
  <si>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</si>
  <si>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</si>
  <si>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</si>
  <si>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</si>
  <si>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</si>
  <si>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</si>
  <si>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</si>
  <si>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</si>
  <si>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</si>
  <si>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</si>
  <si>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</si>
  <si>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</si>
  <si>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</si>
  <si>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</si>
  <si>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</si>
  <si>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</si>
  <si>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</si>
  <si>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</si>
  <si>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</si>
  <si>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</si>
  <si>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</si>
  <si>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</si>
  <si>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</si>
  <si>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</si>
  <si>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</si>
  <si>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</si>
  <si>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</si>
  <si>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</si>
  <si>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</si>
  <si>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</si>
  <si>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</si>
  <si>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</si>
  <si>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</si>
  <si>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</si>
  <si>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</si>
  <si>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</si>
  <si>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</si>
  <si>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</si>
  <si>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</si>
  <si>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</si>
  <si>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</si>
  <si>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</si>
  <si>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</si>
  <si>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</si>
  <si>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</si>
  <si>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</si>
  <si>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</si>
  <si>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</si>
  <si>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</si>
  <si>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</si>
  <si>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</si>
  <si>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</si>
  <si>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</si>
  <si>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</si>
  <si>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</si>
  <si>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</si>
  <si>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</si>
  <si>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</si>
  <si>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</si>
  <si>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</si>
  <si>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</si>
  <si>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</si>
  <si>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</si>
  <si>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</si>
  <si>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</si>
  <si>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</si>
  <si>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</si>
  <si>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</si>
  <si>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</si>
  <si>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</si>
  <si>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</si>
  <si>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</si>
  <si>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</si>
  <si>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</si>
  <si>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</si>
  <si>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</si>
  <si>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</si>
  <si>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</si>
  <si>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</si>
  <si>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</si>
  <si>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</si>
  <si>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</si>
  <si>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</si>
  <si>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</si>
  <si>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</si>
  <si>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</si>
  <si>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</si>
  <si>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</si>
  <si>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</si>
  <si>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</si>
  <si>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</si>
  <si>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</si>
  <si>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</si>
  <si>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</si>
  <si>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</si>
  <si>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</si>
  <si>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</si>
  <si>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</si>
  <si>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</si>
  <si>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</si>
  <si>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</si>
  <si>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</si>
  <si>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</si>
  <si>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</si>
  <si>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</si>
  <si>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</si>
  <si>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</si>
  <si>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</si>
  <si>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</si>
  <si>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</si>
  <si>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</si>
  <si>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</si>
  <si>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</si>
  <si>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</si>
  <si>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</si>
  <si>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</si>
  <si>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</si>
  <si>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</si>
  <si>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</si>
  <si>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</si>
  <si>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</si>
  <si>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</si>
  <si>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</si>
  <si>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</si>
  <si>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</si>
  <si>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</si>
  <si>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</si>
  <si>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</si>
  <si>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</si>
  <si>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</si>
  <si>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</si>
  <si>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</si>
  <si>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</si>
  <si>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</si>
  <si>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</si>
  <si>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</si>
  <si>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</si>
  <si>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</si>
  <si>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</si>
  <si>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</si>
  <si>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</si>
  <si>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</si>
  <si>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</si>
  <si>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</si>
  <si>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</si>
  <si>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</si>
  <si>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</si>
  <si>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</si>
  <si>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</si>
  <si>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</si>
  <si>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</si>
  <si>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</si>
  <si>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</si>
  <si>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</si>
  <si>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</si>
  <si>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</si>
  <si>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</si>
  <si>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</si>
  <si>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</si>
  <si>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</si>
  <si>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</si>
  <si>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</si>
  <si>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</si>
  <si>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</si>
  <si>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</si>
  <si>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</si>
  <si>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</si>
  <si>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</si>
  <si>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</si>
  <si>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</si>
  <si>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</si>
  <si>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</si>
  <si>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</si>
  <si>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</si>
  <si>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</si>
  <si>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</si>
  <si>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</si>
  <si>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</si>
  <si>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</si>
  <si>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</si>
  <si>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</si>
  <si>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</si>
  <si>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</si>
  <si>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</si>
  <si>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</si>
  <si>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</si>
  <si>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</si>
  <si>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</si>
  <si>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</si>
  <si>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</si>
  <si>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</si>
  <si>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</si>
  <si>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</si>
  <si>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</si>
  <si>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</si>
  <si>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</si>
  <si>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</si>
  <si>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</si>
  <si>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</si>
  <si>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</si>
  <si>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</si>
  <si>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</si>
  <si>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</si>
  <si>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</si>
  <si>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</si>
  <si>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</si>
  <si>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</si>
  <si>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</si>
  <si>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</si>
  <si>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</si>
  <si>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</si>
  <si>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</si>
  <si>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</si>
  <si>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</si>
  <si>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</si>
  <si>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</si>
  <si>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</si>
  <si>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</si>
  <si>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</si>
  <si>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</si>
  <si>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</si>
  <si>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</si>
  <si>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</si>
  <si>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</si>
  <si>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</si>
  <si>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</si>
  <si>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</si>
  <si>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</si>
  <si>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</si>
  <si>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</si>
  <si>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</si>
  <si>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</si>
  <si>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</si>
  <si>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</si>
  <si>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</si>
  <si>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</si>
  <si>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</si>
  <si>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</si>
  <si>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</si>
  <si>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</si>
  <si>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</si>
  <si>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</si>
  <si>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</si>
  <si>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</si>
  <si>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</si>
  <si>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</si>
  <si>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</si>
  <si>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</si>
  <si>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</si>
  <si>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</si>
  <si>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</si>
  <si>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</si>
  <si>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</si>
  <si>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</si>
  <si>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</si>
  <si>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</si>
  <si>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</si>
  <si>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</si>
  <si>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</si>
  <si>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</si>
  <si>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</si>
  <si>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</si>
  <si>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</si>
  <si>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</si>
  <si>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</si>
  <si>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</si>
  <si>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</si>
  <si>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</si>
  <si>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</si>
  <si>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</si>
  <si>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</si>
  <si>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</si>
  <si>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</si>
  <si>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</si>
  <si>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</si>
  <si>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</si>
  <si>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</si>
  <si>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</si>
  <si>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</si>
  <si>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</si>
  <si>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</si>
  <si>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</si>
  <si>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</si>
  <si>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</si>
  <si>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</si>
  <si>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</si>
  <si>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</si>
  <si>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</si>
  <si>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</si>
  <si>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</si>
  <si>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</si>
  <si>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</si>
  <si>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</si>
  <si>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</si>
  <si>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</si>
  <si>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</si>
  <si>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</si>
  <si>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</si>
  <si>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</si>
  <si>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</si>
  <si>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</si>
  <si>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</si>
  <si>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</si>
  <si>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</si>
  <si>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</si>
  <si>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</si>
  <si>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</si>
  <si>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</si>
  <si>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</si>
  <si>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</si>
  <si>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</si>
  <si>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</si>
  <si>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</si>
  <si>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</si>
  <si>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</si>
  <si>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</si>
  <si>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</si>
  <si>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</si>
  <si>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</si>
  <si>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</si>
  <si>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</si>
  <si>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</si>
  <si>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</si>
  <si>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</si>
  <si>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</si>
  <si>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</si>
  <si>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</si>
  <si>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</si>
  <si>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</si>
  <si>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</si>
  <si>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</si>
  <si>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</si>
  <si>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</si>
  <si>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</si>
  <si>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</si>
  <si>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</si>
  <si>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</si>
  <si>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</si>
  <si>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</si>
  <si>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</si>
  <si>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</si>
  <si>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</si>
  <si>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</si>
  <si>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</si>
  <si>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</si>
  <si>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</si>
  <si>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</si>
  <si>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</si>
  <si>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</si>
  <si>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</si>
  <si>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</si>
  <si>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</si>
  <si>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</si>
  <si>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</si>
  <si>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</si>
  <si>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</si>
  <si>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</si>
  <si>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</si>
  <si>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</si>
  <si>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</si>
  <si>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</si>
  <si>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</si>
  <si>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</si>
  <si>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</si>
  <si>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</si>
  <si>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</si>
  <si>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</si>
  <si>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</si>
  <si>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</si>
  <si>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</si>
  <si>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</si>
  <si>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</si>
  <si>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</si>
  <si>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</si>
  <si>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</si>
  <si>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</si>
  <si>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</si>
  <si>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</si>
  <si>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</si>
  <si>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</si>
  <si>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</si>
  <si>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</si>
  <si>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</si>
  <si>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</si>
  <si>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</si>
  <si>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</si>
  <si>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</si>
  <si>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</si>
  <si>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</si>
  <si>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</si>
  <si>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</si>
  <si>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</si>
  <si>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</si>
  <si>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</si>
  <si>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</si>
  <si>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</si>
  <si>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</si>
  <si>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</si>
  <si>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</si>
  <si>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</si>
  <si>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</si>
  <si>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</si>
  <si>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</si>
  <si>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</si>
  <si>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</si>
  <si>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</si>
  <si>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</si>
  <si>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</si>
  <si>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</si>
  <si>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</si>
  <si>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</si>
  <si>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</si>
  <si>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</si>
  <si>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</si>
  <si>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</si>
  <si>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</si>
  <si>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</si>
  <si>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</si>
  <si>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</si>
  <si>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</si>
  <si>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</si>
  <si>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</si>
  <si>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</si>
  <si>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</si>
  <si>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</si>
  <si>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</si>
  <si>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</si>
  <si>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</si>
  <si>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</si>
  <si>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</si>
  <si>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</si>
  <si>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</si>
  <si>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</si>
  <si>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</si>
  <si>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</si>
  <si>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</si>
  <si>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</si>
  <si>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</si>
  <si>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</si>
  <si>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</si>
  <si>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</si>
  <si>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</si>
  <si>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</si>
  <si>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</si>
  <si>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</si>
  <si>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</si>
  <si>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</si>
  <si>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</si>
  <si>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</si>
  <si>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</si>
  <si>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</si>
  <si>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</si>
  <si>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</si>
  <si>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</si>
  <si>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</si>
  <si>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</si>
  <si>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</si>
  <si>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</si>
  <si>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</si>
  <si>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</si>
  <si>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</si>
  <si>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</si>
  <si>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</si>
  <si>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</si>
  <si>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</si>
  <si>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</si>
  <si>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</si>
  <si>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</si>
  <si>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</si>
  <si>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</si>
  <si>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</si>
  <si>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</si>
  <si>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</si>
  <si>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</si>
  <si>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</si>
  <si>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</si>
  <si>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</si>
  <si>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</si>
  <si>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</si>
  <si>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</si>
  <si>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</si>
  <si>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</si>
  <si>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</si>
  <si>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</si>
  <si>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</si>
  <si>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</si>
  <si>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</si>
  <si>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</si>
  <si>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</si>
  <si>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</si>
  <si>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</si>
  <si>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</si>
  <si>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</si>
  <si>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</si>
  <si>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</si>
  <si>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</si>
  <si>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</si>
  <si>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</si>
  <si>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</si>
  <si>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</si>
  <si>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</si>
  <si>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</si>
  <si>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</si>
  <si>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</si>
  <si>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</si>
  <si>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</si>
  <si>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</si>
  <si>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</si>
  <si>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</si>
  <si>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</si>
  <si>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</si>
  <si>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</si>
  <si>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</si>
  <si>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</si>
  <si>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</si>
  <si>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</si>
  <si>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</si>
  <si>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</si>
  <si>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</si>
  <si>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</si>
  <si>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</si>
  <si>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</si>
  <si>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</si>
  <si>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</si>
  <si>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</si>
  <si>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</si>
  <si>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</si>
  <si>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</si>
  <si>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</si>
  <si>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</si>
  <si>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</si>
  <si>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</si>
  <si>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</si>
  <si>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</si>
  <si>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</si>
  <si>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</si>
  <si>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</si>
  <si>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</si>
  <si>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</si>
  <si>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</si>
  <si>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</si>
  <si>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</si>
  <si>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</si>
  <si>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</si>
  <si>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</si>
  <si>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</si>
  <si>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</si>
  <si>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</si>
  <si>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</si>
  <si>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</si>
  <si>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</si>
  <si>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</si>
  <si>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</si>
  <si>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</si>
  <si>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</si>
  <si>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</si>
  <si>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</si>
  <si>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</si>
  <si>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</si>
  <si>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</si>
  <si>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</si>
  <si>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</si>
  <si>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</si>
  <si>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</si>
  <si>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</si>
  <si>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</si>
  <si>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</si>
  <si>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</si>
  <si>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</si>
  <si>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</si>
  <si>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</si>
  <si>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</si>
  <si>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</si>
  <si>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</si>
  <si>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</si>
  <si>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</si>
  <si>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</si>
  <si>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</si>
  <si>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</si>
  <si>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</si>
  <si>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</si>
  <si>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</si>
  <si>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</si>
  <si>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</si>
  <si>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</si>
  <si>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</si>
  <si>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</si>
  <si>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</si>
  <si>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</si>
  <si>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</si>
  <si>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</si>
  <si>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</si>
  <si>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</si>
  <si>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</si>
  <si>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</si>
  <si>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</si>
  <si>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</si>
  <si>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</si>
  <si>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</si>
  <si>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</si>
  <si>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</si>
  <si>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</si>
  <si>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</si>
  <si>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</si>
  <si>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</si>
  <si>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</si>
  <si>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</si>
  <si>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</si>
  <si>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</si>
  <si>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</si>
  <si>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</si>
  <si>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</si>
  <si>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</si>
  <si>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</si>
  <si>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</si>
  <si>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</si>
  <si>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</si>
  <si>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</si>
  <si>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</si>
  <si>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</si>
  <si>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</si>
  <si>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</si>
  <si>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</si>
  <si>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</si>
  <si>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</si>
  <si>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</si>
  <si>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</si>
  <si>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</si>
  <si>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</si>
  <si>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</si>
  <si>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</si>
  <si>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</si>
  <si>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</si>
  <si>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</si>
  <si>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</si>
  <si>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</si>
  <si>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</si>
  <si>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</si>
  <si>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</si>
  <si>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</si>
  <si>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</si>
  <si>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</si>
  <si>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</si>
  <si>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</si>
  <si>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</si>
  <si>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</si>
  <si>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</si>
  <si>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</si>
  <si>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</si>
  <si>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</si>
  <si>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</si>
  <si>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</si>
  <si>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</si>
  <si>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</si>
  <si>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</si>
  <si>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</si>
  <si>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</si>
  <si>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</si>
  <si>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</si>
  <si>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</si>
  <si>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</si>
  <si>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</si>
  <si>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</si>
  <si>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</si>
  <si>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</si>
  <si>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</si>
  <si>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</si>
  <si>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</si>
  <si>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</si>
  <si>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</si>
  <si>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</si>
  <si>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</si>
  <si>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</si>
  <si>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</si>
  <si>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</si>
  <si>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</si>
  <si>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</si>
  <si>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</si>
  <si>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</si>
  <si>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</si>
  <si>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</si>
  <si>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</si>
  <si>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</si>
  <si>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</si>
  <si>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</si>
  <si>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</si>
  <si>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</si>
  <si>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</si>
  <si>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</si>
  <si>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</si>
  <si>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</si>
  <si>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</si>
  <si>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</si>
  <si>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</si>
  <si>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</si>
  <si>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</si>
  <si>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</si>
  <si>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</si>
  <si>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</si>
  <si>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</si>
  <si>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</si>
  <si>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</si>
  <si>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</si>
  <si>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</si>
  <si>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</si>
  <si>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</si>
  <si>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</si>
  <si>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</si>
  <si>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</si>
  <si>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</si>
  <si>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</si>
  <si>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</si>
  <si>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</si>
  <si>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</si>
  <si>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</si>
  <si>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</si>
  <si>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</si>
  <si>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</si>
  <si>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</si>
  <si>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</si>
  <si>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</si>
  <si>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</si>
  <si>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</si>
  <si>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</si>
  <si>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</si>
  <si>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</si>
  <si>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</si>
  <si>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</si>
  <si>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</si>
  <si>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</si>
  <si>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</si>
  <si>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</si>
  <si>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</si>
  <si>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</si>
  <si>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</si>
  <si>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</si>
  <si>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</si>
  <si>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</si>
  <si>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</si>
  <si>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</si>
  <si>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</si>
  <si>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</si>
  <si>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</si>
  <si>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</si>
  <si>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</si>
  <si>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</si>
  <si>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</si>
  <si>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</si>
  <si>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</si>
  <si>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</si>
  <si>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</si>
  <si>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</si>
  <si>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</si>
  <si>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</si>
  <si>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</si>
  <si>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</si>
  <si>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</si>
  <si>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</si>
  <si>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</si>
  <si>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</si>
  <si>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</si>
  <si>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</si>
  <si>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</si>
  <si>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</si>
  <si>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</si>
  <si>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</si>
  <si>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</si>
  <si>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</si>
  <si>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</si>
  <si>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</si>
  <si>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</si>
  <si>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</si>
  <si>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</si>
  <si>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</si>
  <si>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</si>
  <si>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</si>
  <si>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</si>
  <si>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</si>
  <si>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</si>
  <si>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</si>
  <si>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</si>
  <si>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</si>
  <si>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</si>
  <si>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</si>
  <si>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</si>
  <si>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</si>
  <si>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</si>
  <si>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</si>
  <si>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</si>
  <si>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</si>
  <si>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</si>
  <si>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</si>
  <si>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</si>
  <si>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</si>
  <si>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</si>
  <si>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</si>
  <si>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</si>
  <si>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</si>
  <si>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</si>
  <si>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</si>
  <si>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</si>
  <si>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</si>
  <si>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</si>
  <si>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</si>
  <si>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</si>
  <si>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</si>
  <si>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</si>
  <si>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</si>
  <si>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</si>
  <si>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</si>
  <si>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</si>
  <si>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</si>
  <si>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</si>
  <si>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</si>
  <si>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</si>
  <si>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</si>
  <si>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</si>
  <si>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</si>
  <si>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</si>
  <si>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</si>
  <si>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</si>
  <si>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</si>
  <si>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</si>
  <si>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</si>
  <si>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</si>
  <si>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</si>
  <si>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</si>
  <si>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</si>
  <si>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</si>
  <si>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</si>
  <si>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</si>
  <si>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</si>
  <si>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</si>
  <si>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</si>
  <si>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</si>
  <si>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</si>
  <si>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</si>
  <si>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</si>
  <si>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</si>
  <si>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</si>
  <si>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</si>
  <si>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</si>
  <si>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</si>
  <si>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</si>
  <si>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</si>
  <si>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</si>
  <si>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</si>
  <si>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</si>
  <si>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</si>
  <si>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</si>
  <si>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</si>
  <si>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</si>
  <si>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</si>
  <si>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</si>
  <si>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</si>
  <si>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</si>
  <si>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</si>
  <si>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</si>
  <si>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</si>
  <si>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</si>
  <si>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</si>
  <si>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</si>
  <si>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</si>
  <si>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</si>
  <si>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</si>
  <si>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</si>
  <si>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</si>
  <si>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</si>
  <si>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</si>
  <si>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</si>
  <si>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</si>
  <si>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</si>
  <si>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</si>
  <si>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</si>
  <si>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</si>
  <si>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</si>
  <si>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</si>
  <si>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</si>
  <si>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</si>
  <si>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</si>
  <si>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</si>
  <si>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</si>
  <si>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</si>
  <si>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</si>
  <si>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</si>
  <si>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</si>
  <si>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</si>
  <si>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</si>
  <si>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</si>
  <si>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</si>
  <si>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</si>
  <si>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</si>
  <si>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</si>
  <si>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</si>
  <si>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</si>
  <si>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</si>
  <si>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</si>
  <si>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</si>
  <si>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</si>
  <si>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</si>
  <si>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</si>
  <si>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</si>
  <si>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</si>
  <si>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</si>
  <si>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</si>
  <si>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</si>
  <si>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</si>
  <si>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</si>
  <si>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</si>
  <si>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</si>
  <si>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</si>
  <si>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</si>
  <si>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</si>
  <si>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</si>
  <si>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</si>
  <si>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</si>
  <si>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</si>
  <si>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</si>
  <si>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</si>
  <si>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</si>
  <si>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</si>
  <si>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</si>
  <si>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</si>
  <si>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</si>
  <si>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</si>
  <si>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</si>
  <si>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</si>
  <si>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</si>
  <si>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</si>
  <si>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</si>
  <si>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</si>
  <si>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</si>
  <si>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</si>
  <si>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</si>
  <si>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</si>
  <si>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</si>
  <si>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</si>
  <si>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</si>
  <si>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</si>
  <si>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</si>
  <si>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</si>
  <si>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</si>
  <si>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</si>
  <si>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</si>
  <si>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</si>
  <si>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</si>
  <si>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</si>
  <si>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</si>
  <si>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</si>
  <si>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</si>
  <si>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</si>
  <si>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</si>
  <si>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</si>
  <si>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</si>
  <si>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</si>
  <si>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</si>
  <si>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</si>
  <si>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</si>
  <si>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</si>
  <si>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</si>
  <si>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</si>
  <si>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</si>
  <si>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</si>
  <si>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</si>
  <si>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</si>
  <si>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</si>
  <si>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</si>
  <si>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</si>
  <si>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</si>
  <si>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</si>
  <si>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</si>
  <si>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</si>
  <si>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</si>
  <si>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</si>
  <si>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</si>
  <si>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</si>
  <si>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</si>
  <si>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</si>
  <si>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</si>
  <si>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</si>
  <si>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</si>
  <si>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</si>
  <si>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</si>
  <si>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</si>
  <si>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</si>
  <si>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</si>
  <si>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</si>
  <si>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</si>
  <si>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</si>
  <si>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</si>
  <si>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</si>
  <si>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</si>
  <si>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</si>
  <si>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</si>
  <si>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</si>
  <si>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</si>
  <si>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</si>
  <si>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</si>
  <si>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</si>
  <si>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</si>
  <si>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</si>
  <si>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</si>
  <si>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</si>
  <si>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</si>
  <si>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</si>
  <si>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</si>
  <si>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</si>
  <si>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</si>
  <si>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</si>
  <si>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</si>
  <si>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</si>
  <si>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</si>
  <si>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</si>
  <si>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</si>
  <si>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</si>
  <si>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</si>
  <si>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</si>
  <si>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</si>
  <si>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</si>
  <si>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</si>
  <si>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</si>
  <si>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</si>
  <si>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</si>
  <si>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</si>
  <si>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</si>
  <si>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</si>
  <si>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</si>
  <si>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</si>
  <si>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</si>
  <si>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</si>
  <si>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</si>
  <si>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</si>
  <si>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</si>
  <si>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</si>
  <si>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</si>
  <si>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</si>
  <si>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</si>
  <si>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</si>
  <si>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</si>
  <si>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</si>
  <si>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</si>
  <si>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</si>
  <si>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</si>
  <si>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</si>
  <si>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</si>
  <si>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</si>
  <si>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</si>
  <si>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</si>
  <si>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</si>
  <si>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</si>
  <si>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</si>
  <si>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</si>
  <si>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</si>
  <si>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</si>
  <si>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</si>
  <si>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</si>
  <si>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</si>
  <si>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</si>
  <si>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</si>
  <si>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</si>
  <si>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</si>
  <si>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</si>
  <si>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</si>
  <si>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</si>
  <si>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</si>
  <si>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</si>
  <si>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</si>
  <si>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</si>
  <si>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</si>
  <si>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</si>
  <si>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</si>
  <si>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</si>
  <si>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</si>
  <si>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</si>
  <si>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</si>
  <si>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</si>
  <si>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</si>
  <si>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</si>
  <si>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</si>
  <si>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</si>
  <si>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</si>
  <si>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</si>
  <si>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</si>
  <si>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</si>
  <si>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</si>
  <si>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</si>
  <si>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</si>
  <si>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</si>
  <si>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</si>
  <si>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</si>
  <si>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</si>
  <si>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</si>
  <si>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</si>
  <si>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</si>
  <si>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</si>
  <si>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</si>
  <si>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</si>
  <si>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</si>
  <si>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</si>
  <si>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</si>
  <si>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</si>
  <si>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</si>
  <si>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</si>
  <si>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</si>
  <si>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</si>
  <si>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</si>
  <si>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</si>
  <si>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</si>
  <si>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</si>
  <si>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</si>
  <si>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</si>
  <si>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</si>
  <si>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</si>
  <si>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</si>
  <si>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</si>
  <si>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</si>
  <si>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</si>
  <si>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</si>
  <si>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</si>
  <si>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</si>
  <si>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</si>
  <si>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</si>
  <si>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</si>
  <si>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</si>
  <si>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</si>
  <si>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</si>
  <si>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</si>
  <si>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</si>
  <si>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</si>
  <si>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</si>
  <si>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</si>
  <si>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</si>
  <si>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</si>
  <si>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</si>
  <si>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</si>
  <si>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</si>
  <si>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</si>
  <si>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</si>
  <si>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</si>
  <si>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</si>
  <si>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</si>
  <si>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</si>
  <si>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</si>
  <si>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</si>
  <si>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</si>
  <si>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</si>
  <si>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</si>
  <si>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</si>
  <si>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</si>
  <si>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</si>
  <si>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</si>
  <si>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</si>
  <si>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</si>
  <si>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</si>
  <si>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</si>
  <si>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</si>
  <si>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</si>
  <si>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</si>
  <si>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</si>
  <si>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</si>
  <si>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</si>
  <si>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</si>
  <si>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</si>
  <si>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</si>
  <si>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</si>
  <si>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</si>
  <si>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</si>
  <si>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</si>
  <si>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</si>
  <si>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</si>
  <si>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</si>
  <si>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</si>
  <si>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</si>
  <si>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</si>
  <si>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</si>
  <si>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</si>
  <si>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</si>
  <si>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</si>
  <si>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</si>
  <si>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</si>
  <si>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</si>
  <si>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</si>
  <si>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</si>
  <si>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</si>
  <si>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</si>
  <si>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</si>
  <si>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</si>
  <si>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</si>
  <si>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</si>
  <si>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</si>
  <si>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</si>
  <si>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</si>
  <si>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</si>
  <si>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</si>
  <si>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</si>
  <si>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</si>
  <si>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</si>
  <si>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</si>
  <si>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</si>
  <si>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</si>
  <si>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</si>
  <si>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</si>
  <si>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</si>
  <si>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</si>
  <si>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</si>
  <si>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</si>
  <si>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</si>
  <si>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</si>
  <si>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</si>
  <si>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</si>
  <si>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</si>
  <si>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</si>
  <si>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</si>
  <si>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</si>
  <si>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</si>
  <si>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</si>
  <si>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</si>
  <si>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</si>
  <si>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</si>
  <si>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</si>
  <si>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</si>
  <si>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</si>
  <si>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</si>
  <si>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</si>
  <si>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</si>
  <si>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</si>
  <si>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</si>
  <si>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</si>
  <si>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</si>
  <si>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</si>
  <si>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</si>
  <si>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</si>
  <si>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</si>
  <si>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</si>
  <si>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</si>
  <si>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</si>
  <si>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</si>
  <si>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</si>
  <si>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</si>
  <si>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</si>
  <si>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</si>
  <si>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</si>
  <si>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</si>
  <si>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</si>
  <si>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</si>
  <si>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</si>
  <si>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</si>
  <si>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</si>
  <si>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</si>
  <si>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</si>
  <si>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</si>
  <si>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</si>
  <si>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</si>
  <si>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</si>
  <si>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</si>
  <si>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</si>
  <si>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</si>
  <si>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</si>
  <si>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</si>
  <si>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</si>
  <si>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</si>
  <si>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</si>
  <si>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</si>
  <si>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</si>
  <si>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</si>
  <si>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</si>
  <si>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</si>
  <si>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</si>
  <si>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</si>
  <si>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</si>
  <si>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</si>
  <si>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</si>
  <si>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</si>
  <si>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</si>
  <si>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</si>
  <si>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</si>
  <si>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</si>
  <si>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</si>
  <si>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</si>
  <si>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</si>
  <si>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</si>
  <si>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</si>
  <si>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</si>
  <si>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</si>
  <si>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</si>
  <si>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</si>
  <si>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</si>
  <si>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</si>
  <si>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</si>
  <si>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</si>
  <si>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</si>
  <si>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</si>
  <si>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</si>
  <si>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</si>
  <si>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</si>
  <si>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</si>
  <si>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</si>
  <si>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</si>
  <si>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</si>
  <si>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</si>
  <si>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</si>
  <si>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</si>
  <si>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</si>
  <si>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</si>
  <si>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</si>
  <si>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</si>
  <si>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</si>
  <si>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</si>
  <si>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</si>
  <si>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</si>
  <si>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</si>
  <si>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</si>
  <si>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</si>
  <si>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</si>
  <si>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</si>
  <si>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</si>
  <si>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</si>
  <si>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</si>
  <si>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</si>
  <si>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</si>
  <si>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</si>
  <si>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</si>
  <si>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</si>
  <si>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</si>
  <si>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</si>
  <si>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</si>
  <si>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</si>
  <si>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</si>
  <si>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</si>
  <si>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</si>
  <si>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</si>
  <si>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</si>
  <si>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</si>
  <si>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</si>
  <si>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</si>
  <si>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</si>
  <si>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</si>
  <si>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</si>
  <si>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</si>
  <si>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</si>
  <si>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</si>
  <si>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</si>
  <si>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</si>
  <si>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</si>
  <si>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</si>
  <si>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</si>
  <si>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</si>
  <si>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</si>
  <si>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</si>
  <si>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</si>
  <si>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</si>
  <si>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</si>
  <si>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</si>
  <si>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</si>
  <si>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</si>
  <si>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</si>
  <si>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</si>
  <si>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</si>
  <si>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</si>
  <si>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</si>
  <si>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</si>
  <si>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</si>
  <si>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</si>
  <si>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</si>
  <si>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</si>
  <si>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</si>
  <si>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</si>
  <si>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</si>
  <si>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</si>
  <si>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</si>
  <si>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</si>
  <si>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</si>
  <si>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</si>
  <si>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</si>
  <si>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</si>
  <si>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</si>
  <si>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</si>
  <si>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</si>
  <si>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</si>
  <si>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</si>
  <si>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</si>
  <si>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</si>
  <si>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</si>
  <si>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</si>
  <si>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</si>
  <si>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</si>
  <si>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</si>
  <si>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</si>
  <si>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</si>
  <si>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</si>
  <si>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</si>
  <si>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</si>
  <si>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</si>
  <si>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</si>
  <si>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</si>
  <si>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</si>
  <si>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</si>
  <si>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</si>
  <si>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</si>
  <si>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</si>
  <si>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</si>
  <si>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</si>
  <si>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</si>
  <si>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</si>
  <si>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</si>
  <si>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</si>
  <si>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</si>
  <si>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</si>
  <si>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</si>
  <si>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</si>
  <si>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</si>
  <si>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</si>
  <si>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</si>
  <si>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</si>
  <si>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</si>
  <si>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</si>
  <si>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</si>
  <si>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</si>
  <si>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</si>
  <si>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</si>
  <si>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</si>
  <si>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</si>
  <si>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</si>
  <si>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</si>
  <si>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</si>
  <si>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</si>
  <si>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</si>
  <si>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</si>
  <si>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</si>
  <si>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</si>
  <si>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</si>
  <si>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</si>
  <si>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</si>
  <si>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</si>
  <si>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</si>
  <si>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</si>
  <si>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</si>
  <si>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</si>
  <si>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</si>
  <si>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</si>
  <si>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</si>
  <si>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</si>
  <si>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</si>
  <si>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</si>
  <si>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</si>
  <si>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</si>
  <si>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</si>
  <si>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</si>
  <si>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</si>
  <si>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</si>
  <si>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</si>
  <si>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</si>
  <si>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</si>
  <si>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</si>
  <si>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</si>
  <si>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</si>
  <si>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</si>
  <si>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</si>
  <si>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</si>
  <si>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</si>
  <si>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</si>
  <si>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</si>
  <si>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</si>
  <si>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</si>
  <si>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</si>
  <si>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</si>
  <si>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</si>
  <si>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</si>
  <si>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</si>
  <si>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</si>
  <si>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</si>
  <si>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</si>
  <si>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</si>
  <si>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</si>
  <si>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</si>
  <si>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</si>
  <si>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</si>
  <si>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</si>
  <si>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</si>
  <si>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</si>
  <si>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</si>
  <si>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</si>
  <si>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</si>
  <si>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</si>
  <si>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</si>
  <si>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</si>
  <si>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</si>
  <si>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</si>
  <si>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</si>
  <si>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</si>
  <si>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</si>
  <si>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</si>
  <si>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</si>
  <si>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</si>
  <si>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</si>
  <si>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</si>
  <si>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</si>
  <si>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</si>
  <si>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</si>
  <si>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</si>
  <si>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</si>
  <si>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</si>
  <si>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</si>
  <si>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</si>
  <si>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</si>
  <si>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</si>
  <si>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</si>
  <si>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</si>
  <si>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</si>
  <si>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</si>
  <si>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</si>
  <si>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</si>
  <si>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</si>
  <si>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</si>
  <si>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</si>
  <si>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</si>
  <si>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</si>
  <si>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</si>
  <si>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</si>
  <si>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</si>
  <si>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</si>
  <si>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</si>
  <si>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</si>
  <si>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</si>
  <si>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</si>
  <si>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</si>
  <si>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</si>
  <si>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</si>
  <si>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</si>
  <si>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</si>
  <si>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</si>
  <si>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</si>
  <si>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</si>
  <si>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</si>
  <si>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</si>
  <si>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</si>
  <si>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</si>
  <si>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</si>
  <si>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</si>
  <si>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</si>
  <si>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</si>
  <si>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</si>
  <si>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</si>
  <si>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</si>
  <si>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</si>
  <si>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</si>
  <si>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</si>
  <si>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</si>
  <si>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</si>
  <si>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</si>
  <si>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</si>
  <si>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</si>
  <si>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</si>
  <si>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</si>
  <si>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</si>
  <si>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</si>
  <si>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</si>
  <si>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</si>
  <si>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</si>
  <si>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</si>
  <si>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</si>
  <si>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</si>
  <si>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</si>
  <si>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</si>
  <si>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</si>
  <si>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</si>
  <si>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</si>
  <si>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</si>
  <si>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</si>
  <si>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</si>
  <si>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</si>
  <si>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</si>
  <si>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</si>
  <si>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</si>
  <si>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</si>
  <si>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</si>
  <si>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</si>
  <si>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</si>
  <si>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</si>
  <si>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</si>
  <si>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</si>
  <si>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</si>
  <si>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</si>
  <si>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</si>
  <si>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</si>
  <si>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</si>
  <si>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</si>
  <si>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</si>
  <si>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</si>
  <si>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</si>
  <si>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</si>
  <si>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</si>
  <si>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</si>
  <si>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</si>
  <si>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</si>
  <si>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</si>
  <si>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</si>
  <si>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</si>
  <si>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</si>
  <si>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</si>
  <si>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</si>
  <si>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</si>
  <si>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</si>
  <si>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</si>
  <si>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</si>
  <si>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</si>
  <si>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</si>
  <si>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</si>
  <si>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</si>
  <si>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</si>
  <si>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</si>
  <si>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</si>
  <si>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</si>
  <si>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</si>
  <si>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</si>
  <si>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</si>
  <si>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</si>
  <si>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</si>
  <si>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</si>
  <si>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</si>
  <si>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</si>
  <si>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</si>
  <si>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</si>
  <si>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</si>
  <si>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</si>
  <si>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</si>
  <si>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</si>
  <si>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</si>
  <si>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</si>
  <si>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</si>
  <si>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</si>
  <si>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</si>
  <si>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</si>
  <si>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</si>
  <si>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</si>
  <si>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</si>
  <si>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</si>
  <si>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</si>
  <si>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</si>
  <si>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</si>
  <si>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</si>
  <si>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</si>
  <si>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</si>
  <si>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</si>
  <si>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</si>
  <si>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</si>
  <si>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</si>
  <si>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</si>
  <si>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</si>
  <si>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</si>
  <si>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</si>
  <si>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</si>
  <si>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</si>
  <si>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</si>
  <si>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</si>
  <si>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</si>
  <si>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</si>
  <si>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</si>
  <si>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</si>
  <si>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</si>
  <si>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</si>
  <si>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</si>
  <si>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</si>
  <si>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</si>
  <si>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</si>
  <si>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</si>
  <si>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</si>
  <si>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</si>
  <si>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</si>
  <si>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</si>
  <si>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</si>
  <si>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</si>
  <si>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</si>
  <si>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</si>
  <si>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</si>
  <si>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</si>
  <si>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</si>
  <si>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</si>
  <si>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</si>
  <si>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</si>
  <si>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</si>
  <si>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</si>
  <si>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</si>
  <si>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</si>
  <si>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</si>
  <si>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</si>
  <si>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</si>
  <si>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</si>
  <si>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</si>
  <si>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</si>
  <si>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</si>
  <si>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</si>
  <si>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</si>
  <si>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</si>
  <si>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</si>
  <si>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</si>
  <si>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</si>
  <si>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</si>
  <si>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</si>
  <si>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</si>
  <si>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</si>
  <si>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</si>
  <si>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</si>
  <si>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</si>
  <si>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</si>
  <si>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</si>
  <si>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</si>
  <si>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</si>
  <si>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</si>
  <si>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</si>
  <si>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</si>
  <si>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</si>
  <si>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</si>
  <si>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</si>
  <si>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</si>
  <si>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</si>
  <si>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</si>
  <si>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</si>
  <si>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</si>
  <si>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</si>
  <si>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</si>
  <si>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</si>
  <si>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</si>
  <si>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</si>
  <si>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</si>
  <si>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</si>
  <si>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</si>
  <si>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</si>
  <si>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</si>
  <si>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</si>
  <si>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</si>
  <si>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</si>
  <si>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</si>
  <si>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</si>
  <si>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</si>
  <si>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</si>
  <si>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</si>
  <si>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</si>
  <si>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</si>
  <si>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</si>
  <si>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</si>
  <si>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</si>
  <si>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</si>
  <si>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</si>
  <si>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</si>
  <si>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</si>
  <si>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</si>
  <si>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</si>
  <si>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</si>
  <si>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</si>
  <si>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</si>
  <si>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</si>
  <si>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</si>
  <si>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</si>
  <si>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</si>
  <si>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</si>
  <si>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</si>
  <si>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</si>
  <si>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</si>
  <si>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</si>
  <si>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</si>
  <si>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</si>
  <si>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</si>
  <si>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</si>
  <si>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</si>
  <si>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</si>
  <si>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</si>
  <si>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</si>
  <si>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</si>
  <si>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</si>
  <si>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</si>
  <si>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</si>
  <si>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</si>
  <si>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</si>
  <si>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</si>
  <si>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</si>
  <si>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</si>
  <si>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</si>
  <si>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</si>
  <si>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</si>
  <si>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</si>
  <si>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</si>
  <si>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</si>
  <si>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</si>
  <si>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</si>
  <si>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</si>
  <si>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</si>
  <si>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</si>
  <si>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</si>
  <si>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</si>
  <si>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</si>
  <si>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</si>
  <si>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</si>
  <si>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</si>
  <si>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</si>
  <si>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</si>
  <si>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</si>
  <si>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</si>
  <si>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</si>
  <si>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</si>
  <si>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</si>
  <si>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</si>
  <si>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</si>
  <si>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</si>
  <si>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</si>
  <si>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</si>
  <si>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</si>
  <si>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</si>
  <si>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</si>
  <si>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</si>
  <si>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</si>
  <si>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</si>
  <si>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</si>
  <si>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</si>
  <si>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</si>
  <si>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</si>
  <si>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</si>
  <si>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</si>
  <si>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</si>
  <si>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</si>
  <si>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</si>
  <si>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</si>
  <si>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</si>
  <si>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</si>
  <si>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</si>
  <si>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</si>
  <si>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</si>
  <si>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</si>
  <si>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</si>
  <si>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</si>
  <si>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</si>
  <si>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</si>
  <si>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</si>
  <si>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</si>
  <si>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</si>
  <si>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</si>
  <si>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</si>
  <si>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</si>
  <si>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</si>
  <si>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</si>
  <si>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</si>
  <si>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</si>
  <si>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</si>
  <si>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</si>
  <si>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</si>
  <si>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</si>
  <si>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</si>
  <si>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</si>
  <si>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</si>
  <si>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</si>
  <si>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</si>
  <si>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</si>
  <si>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</si>
  <si>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</si>
  <si>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</si>
  <si>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</si>
  <si>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</si>
  <si>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</si>
  <si>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</si>
  <si>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</si>
  <si>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</si>
  <si>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</si>
  <si>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</si>
  <si>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</si>
  <si>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</si>
  <si>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</si>
  <si>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</si>
  <si>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</si>
  <si>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</si>
  <si>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</si>
  <si>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</si>
  <si>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</si>
  <si>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</si>
  <si>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</si>
  <si>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</si>
  <si>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</si>
  <si>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</si>
  <si>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</si>
  <si>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</si>
  <si>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</si>
  <si>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</si>
  <si>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</si>
  <si>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</si>
  <si>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</si>
  <si>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</si>
  <si>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</si>
  <si>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</si>
  <si>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</si>
  <si>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</si>
  <si>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</si>
  <si>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</si>
  <si>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</si>
  <si>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</si>
  <si>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</si>
  <si>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</si>
  <si>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</si>
  <si>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</si>
  <si>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</si>
  <si>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</si>
  <si>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</si>
  <si>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</si>
  <si>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</si>
  <si>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</si>
  <si>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</si>
  <si>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</si>
  <si>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</si>
  <si>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</si>
  <si>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</si>
  <si>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</si>
  <si>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</si>
  <si>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</si>
  <si>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</si>
  <si>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</si>
  <si>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</si>
  <si>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</si>
  <si>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</si>
  <si>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</si>
  <si>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</si>
  <si>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</si>
  <si>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</si>
  <si>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</si>
  <si>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</si>
  <si>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</si>
  <si>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</si>
  <si>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</si>
  <si>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</si>
  <si>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</si>
  <si>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</si>
  <si>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</si>
  <si>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</si>
  <si>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</si>
  <si>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</si>
  <si>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</si>
  <si>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</si>
  <si>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</si>
  <si>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</si>
  <si>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</si>
  <si>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</si>
  <si>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</si>
  <si>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</si>
  <si>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</si>
  <si>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</si>
  <si>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</si>
  <si>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</si>
  <si>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</si>
  <si>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</si>
  <si>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</si>
  <si>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</si>
  <si>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</si>
  <si>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</si>
  <si>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</si>
  <si>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</si>
  <si>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</si>
  <si>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</si>
  <si>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</si>
  <si>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</si>
  <si>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</si>
  <si>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</si>
  <si>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</si>
  <si>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</si>
  <si>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</si>
  <si>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</si>
  <si>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</si>
  <si>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</si>
  <si>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</si>
  <si>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</si>
  <si>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</si>
  <si>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</si>
  <si>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</si>
  <si>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</si>
  <si>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</si>
  <si>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</si>
  <si>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</si>
  <si>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</si>
  <si>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</si>
  <si>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</si>
  <si>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</si>
  <si>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</si>
  <si>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</si>
  <si>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</si>
  <si>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</si>
  <si>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</si>
  <si>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</si>
  <si>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</si>
  <si>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</si>
  <si>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</si>
  <si>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</si>
  <si>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</si>
  <si>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</si>
  <si>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</si>
  <si>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</si>
  <si>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</si>
  <si>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</si>
  <si>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</si>
  <si>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</si>
  <si>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</si>
  <si>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</si>
  <si>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</si>
  <si>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</si>
  <si>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</si>
  <si>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</si>
  <si>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</si>
  <si>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</si>
  <si>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</si>
  <si>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</si>
  <si>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</si>
  <si>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</si>
  <si>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</si>
  <si>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</si>
  <si>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</si>
  <si>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</si>
  <si>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</si>
  <si>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</si>
  <si>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</si>
  <si>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</si>
  <si>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</si>
  <si>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</si>
  <si>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</si>
  <si>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</si>
  <si>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</si>
  <si>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</si>
  <si>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</si>
  <si>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</si>
  <si>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</si>
  <si>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</si>
  <si>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</si>
  <si>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</si>
  <si>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</si>
  <si>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</si>
  <si>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</si>
  <si>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</si>
  <si>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</si>
  <si>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</si>
  <si>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</si>
  <si>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</si>
  <si>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</si>
  <si>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</si>
  <si>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</si>
  <si>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</si>
  <si>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</si>
  <si>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</si>
  <si>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</si>
  <si>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</si>
  <si>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</si>
  <si>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</si>
  <si>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</si>
  <si>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</si>
  <si>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</si>
  <si>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</si>
  <si>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</si>
  <si>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</si>
  <si>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</si>
  <si>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</si>
  <si>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</si>
  <si>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</si>
  <si>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</si>
  <si>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</si>
  <si>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</si>
  <si>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</si>
  <si>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</si>
  <si>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</si>
  <si>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</si>
  <si>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</si>
  <si>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</si>
  <si>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</si>
  <si>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</si>
  <si>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</si>
  <si>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</si>
  <si>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</si>
  <si>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</si>
  <si>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</si>
  <si>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</si>
  <si>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</si>
  <si>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</si>
  <si>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</si>
  <si>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</si>
  <si>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</si>
  <si>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</si>
  <si>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</si>
  <si>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</si>
  <si>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</si>
  <si>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</si>
  <si>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</si>
  <si>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</si>
  <si>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</si>
  <si>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</si>
  <si>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</si>
  <si>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</si>
  <si>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</si>
  <si>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</si>
  <si>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</si>
  <si>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</si>
  <si>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</si>
  <si>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</si>
  <si>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</si>
  <si>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</si>
  <si>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</si>
  <si>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</si>
  <si>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</si>
  <si>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</si>
  <si>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</si>
  <si>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</si>
  <si>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</si>
  <si>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</si>
  <si>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</si>
  <si>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</si>
  <si>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</si>
  <si>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</si>
  <si>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</si>
  <si>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</si>
  <si>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</si>
  <si>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</si>
  <si>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</si>
  <si>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</si>
  <si>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</si>
  <si>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</si>
  <si>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</si>
  <si>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</si>
  <si>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</si>
  <si>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</si>
  <si>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</si>
  <si>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</si>
  <si>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</si>
  <si>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</si>
  <si>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</si>
  <si>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</si>
  <si>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</si>
  <si>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</si>
  <si>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</si>
  <si>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</si>
  <si>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</si>
  <si>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</si>
  <si>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</si>
  <si>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</si>
  <si>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</si>
  <si>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</si>
  <si>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</si>
  <si>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</si>
  <si>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</si>
  <si>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</si>
  <si>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</si>
  <si>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</si>
  <si>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</si>
  <si>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</si>
  <si>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</si>
  <si>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</si>
  <si>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</si>
  <si>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</si>
  <si>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</si>
  <si>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</si>
  <si>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</si>
  <si>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</si>
  <si>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</si>
  <si>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</si>
  <si>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</si>
  <si>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</si>
  <si>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</si>
  <si>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</si>
  <si>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</si>
  <si>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</si>
  <si>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</si>
  <si>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</si>
  <si>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</si>
  <si>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</si>
  <si>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</si>
  <si>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</si>
  <si>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</si>
  <si>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</si>
  <si>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</si>
  <si>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</si>
  <si>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</si>
  <si>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</si>
  <si>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</si>
  <si>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</si>
  <si>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</si>
  <si>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</si>
  <si>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</si>
  <si>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</si>
  <si>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</si>
  <si>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</si>
  <si>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</si>
  <si>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</si>
  <si>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</si>
  <si>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</si>
  <si>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</si>
  <si>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</si>
  <si>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</si>
  <si>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</si>
  <si>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</si>
  <si>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</si>
  <si>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</si>
  <si>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</si>
  <si>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</si>
  <si>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</si>
  <si>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</si>
  <si>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</si>
  <si>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</si>
  <si>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</si>
  <si>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</si>
  <si>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</si>
  <si>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</si>
  <si>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</si>
  <si>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</si>
  <si>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</si>
  <si>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</si>
  <si>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</si>
  <si>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</si>
  <si>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</si>
  <si>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</si>
  <si>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</si>
  <si>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</si>
  <si>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</si>
  <si>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</si>
  <si>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</si>
  <si>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</si>
  <si>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</si>
  <si>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</si>
  <si>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</si>
  <si>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</si>
  <si>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</si>
  <si>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</si>
  <si>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</si>
  <si>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</si>
  <si>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</si>
  <si>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</si>
  <si>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</si>
  <si>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</si>
  <si>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</si>
  <si>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</si>
  <si>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</si>
  <si>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</si>
  <si>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</si>
  <si>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</si>
  <si>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</si>
  <si>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</si>
  <si>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</si>
  <si>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</si>
  <si>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</si>
  <si>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</si>
  <si>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</si>
  <si>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</si>
  <si>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</si>
  <si>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</si>
  <si>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</si>
  <si>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</si>
  <si>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</si>
  <si>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</si>
  <si>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</si>
  <si>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</si>
  <si>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</si>
  <si>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</si>
  <si>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</si>
  <si>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</si>
  <si>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</si>
  <si>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</si>
  <si>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</si>
  <si>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</si>
  <si>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</si>
  <si>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</si>
  <si>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</si>
  <si>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</si>
  <si>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</si>
  <si>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</si>
  <si>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</si>
  <si>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</si>
  <si>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</si>
  <si>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</si>
  <si>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</si>
  <si>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</si>
  <si>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</si>
  <si>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</si>
  <si>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</si>
  <si>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</si>
  <si>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</si>
  <si>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</si>
  <si>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</si>
  <si>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</si>
  <si>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</si>
  <si>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</si>
  <si>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</si>
  <si>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</si>
  <si>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</si>
  <si>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</si>
  <si>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</si>
  <si>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</si>
  <si>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</si>
  <si>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</si>
  <si>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</si>
  <si>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</si>
  <si>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</si>
  <si>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</si>
  <si>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</si>
  <si>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</si>
  <si>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</si>
  <si>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</si>
  <si>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</si>
  <si>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</si>
  <si>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</si>
  <si>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</si>
  <si>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</si>
  <si>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</si>
  <si>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</si>
  <si>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</si>
  <si>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</si>
  <si>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</si>
  <si>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</si>
  <si>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</si>
  <si>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</si>
  <si>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</si>
  <si>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</si>
  <si>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</si>
  <si>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</si>
  <si>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</si>
  <si>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</si>
  <si>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</si>
  <si>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</si>
  <si>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</si>
  <si>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</si>
  <si>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</si>
  <si>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</si>
  <si>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</si>
  <si>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</si>
  <si>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</si>
  <si>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</si>
  <si>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</si>
  <si>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</si>
  <si>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</si>
  <si>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</si>
  <si>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</si>
  <si>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</si>
  <si>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</si>
  <si>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</si>
  <si>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</si>
  <si>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</si>
  <si>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</si>
  <si>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</si>
  <si>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</si>
  <si>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</si>
  <si>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</si>
  <si>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</si>
  <si>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</si>
  <si>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</si>
  <si>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</si>
  <si>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</si>
  <si>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</si>
  <si>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</si>
  <si>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</si>
  <si>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</si>
  <si>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</si>
  <si>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</si>
  <si>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</si>
  <si>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</si>
  <si>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</si>
  <si>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</si>
  <si>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</si>
  <si>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</si>
  <si>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</si>
  <si>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</si>
  <si>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</si>
  <si>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</si>
  <si>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</si>
  <si>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</si>
  <si>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</si>
  <si>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</si>
  <si>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</si>
  <si>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</si>
  <si>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</si>
  <si>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</si>
  <si>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</si>
  <si>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</si>
  <si>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</si>
  <si>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</si>
  <si>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</si>
  <si>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</si>
  <si>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</si>
  <si>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</si>
  <si>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</si>
  <si>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</si>
  <si>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</si>
  <si>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</si>
  <si>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</si>
  <si>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</si>
  <si>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</si>
  <si>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</si>
  <si>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</si>
  <si>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</si>
  <si>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</si>
  <si>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</si>
  <si>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</si>
  <si>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</si>
  <si>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</si>
  <si>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</si>
  <si>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</si>
  <si>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</si>
  <si>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</si>
  <si>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</si>
  <si>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</si>
  <si>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</si>
  <si>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</si>
  <si>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</si>
  <si>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</si>
  <si>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</si>
  <si>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</si>
  <si>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</si>
  <si>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</si>
  <si>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</si>
  <si>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</si>
  <si>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</si>
  <si>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</si>
  <si>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</si>
  <si>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</si>
  <si>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</si>
  <si>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</si>
  <si>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</si>
  <si>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</si>
  <si>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</si>
  <si>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</si>
  <si>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</si>
  <si>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</si>
  <si>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</si>
  <si>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</si>
  <si>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</si>
  <si>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</si>
  <si>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</si>
  <si>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</si>
  <si>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</si>
  <si>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</si>
  <si>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</si>
  <si>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</si>
  <si>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</si>
  <si>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</si>
  <si>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</si>
  <si>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</si>
  <si>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</si>
  <si>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</si>
  <si>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</si>
  <si>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</si>
  <si>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</si>
  <si>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</si>
  <si>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</si>
  <si>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</si>
  <si>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</si>
  <si>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</si>
  <si>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</si>
  <si>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</si>
  <si>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</si>
  <si>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</si>
  <si>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</si>
  <si>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</si>
  <si>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</si>
  <si>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</si>
  <si>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</si>
  <si>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</si>
  <si>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</si>
  <si>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</si>
  <si>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</si>
  <si>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</si>
  <si>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</si>
  <si>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</si>
  <si>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</si>
  <si>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</si>
  <si>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</si>
  <si>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</si>
  <si>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</si>
  <si>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</si>
  <si>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</si>
  <si>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</si>
  <si>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</si>
  <si>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</si>
  <si>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</si>
  <si>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</si>
  <si>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</si>
  <si>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</si>
  <si>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</si>
  <si>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</si>
  <si>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</si>
  <si>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</si>
  <si>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</si>
  <si>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</si>
  <si>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</si>
  <si>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</si>
  <si>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</si>
  <si>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</si>
  <si>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</si>
  <si>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</si>
  <si>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</si>
  <si>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</si>
  <si>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</si>
  <si>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</si>
  <si>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</si>
  <si>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</si>
  <si>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</si>
  <si>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</si>
  <si>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</si>
  <si>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</si>
  <si>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</si>
  <si>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</si>
  <si>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</si>
  <si>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</si>
  <si>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</si>
  <si>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</si>
  <si>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</si>
  <si>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</si>
  <si>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</si>
  <si>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</si>
  <si>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</si>
  <si>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</si>
  <si>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</si>
  <si>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</si>
  <si>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</si>
  <si>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</si>
  <si>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</si>
  <si>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</si>
  <si>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</si>
  <si>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</si>
  <si>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</si>
  <si>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</si>
  <si>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</si>
  <si>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</si>
  <si>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</si>
  <si>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</si>
  <si>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</si>
  <si>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</si>
  <si>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</si>
  <si>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</si>
  <si>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</si>
  <si>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</si>
  <si>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</si>
  <si>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</si>
  <si>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</si>
  <si>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</si>
  <si>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</si>
  <si>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</si>
  <si>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</si>
  <si>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</si>
  <si>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</si>
  <si>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</si>
  <si>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</si>
  <si>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</si>
  <si>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</si>
  <si>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</si>
  <si>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</si>
  <si>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</si>
  <si>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</si>
  <si>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</si>
  <si>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</si>
  <si>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</si>
  <si>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</si>
  <si>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</si>
  <si>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</si>
  <si>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</si>
  <si>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</si>
  <si>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</si>
  <si>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</si>
  <si>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</si>
  <si>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</si>
  <si>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</si>
  <si>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</si>
  <si>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</si>
  <si>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</si>
  <si>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</si>
  <si>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</si>
  <si>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</si>
  <si>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</si>
  <si>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</si>
  <si>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</si>
  <si>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</si>
  <si>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</si>
  <si>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</si>
  <si>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</si>
  <si>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</si>
  <si>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</si>
  <si>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</si>
  <si>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</si>
  <si>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</si>
  <si>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</si>
  <si>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</si>
  <si>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</si>
  <si>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</si>
  <si>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</si>
  <si>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</si>
  <si>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</si>
  <si>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</si>
  <si>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</si>
  <si>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</si>
  <si>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</si>
  <si>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</si>
  <si>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</si>
  <si>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</si>
  <si>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</si>
  <si>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</si>
  <si>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</si>
  <si>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</si>
  <si>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</si>
  <si>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</si>
  <si>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</si>
  <si>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</si>
  <si>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</si>
  <si>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</si>
  <si>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</si>
  <si>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</si>
  <si>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</si>
  <si>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</si>
  <si>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</si>
  <si>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</si>
  <si>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</si>
  <si>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</si>
  <si>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</si>
  <si>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</si>
  <si>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</si>
  <si>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</si>
  <si>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</si>
  <si>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</si>
  <si>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</si>
  <si>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</si>
  <si>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</si>
  <si>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</si>
  <si>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</si>
  <si>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</si>
  <si>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</si>
  <si>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</si>
  <si>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</si>
  <si>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</si>
  <si>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</si>
  <si>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</si>
  <si>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</si>
  <si>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</si>
  <si>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</si>
  <si>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</si>
  <si>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</si>
  <si>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</si>
  <si>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</si>
  <si>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</si>
  <si>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</si>
  <si>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</si>
  <si>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</si>
  <si>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</si>
  <si>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</si>
  <si>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</si>
  <si>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</si>
  <si>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</si>
  <si>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</si>
  <si>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</si>
  <si>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</si>
  <si>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</si>
  <si>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</si>
  <si>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</si>
  <si>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</si>
  <si>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</si>
  <si>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</si>
  <si>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</si>
  <si>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</si>
  <si>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</si>
  <si>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</si>
  <si>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</si>
  <si>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</si>
  <si>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</si>
  <si>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</si>
  <si>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</si>
  <si>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</si>
  <si>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</si>
  <si>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</si>
  <si>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</si>
  <si>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</si>
  <si>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</si>
  <si>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</si>
  <si>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</si>
  <si>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</si>
  <si>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</si>
  <si>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</si>
  <si>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</si>
  <si>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</si>
  <si>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</si>
  <si>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</si>
  <si>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</si>
  <si>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</si>
  <si>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</si>
  <si>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</si>
  <si>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</si>
  <si>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</si>
  <si>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</si>
  <si>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</si>
  <si>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</si>
  <si>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</si>
  <si>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</si>
  <si>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</si>
  <si>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</si>
  <si>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</si>
  <si>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</si>
  <si>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</si>
  <si>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</si>
  <si>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</si>
  <si>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</si>
  <si>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</si>
  <si>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</si>
  <si>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</si>
  <si>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</si>
  <si>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</si>
  <si>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</si>
  <si>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</si>
  <si>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</si>
  <si>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</si>
  <si>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</si>
  <si>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</si>
  <si>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</si>
  <si>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</si>
  <si>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</si>
  <si>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</si>
  <si>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</si>
  <si>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</si>
  <si>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</si>
  <si>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</si>
  <si>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</si>
  <si>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</si>
  <si>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</si>
  <si>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</si>
  <si>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</si>
  <si>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</si>
  <si>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</si>
  <si>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</si>
  <si>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</si>
  <si>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</si>
  <si>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</si>
  <si>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</si>
  <si>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</si>
  <si>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</si>
  <si>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</si>
  <si>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</si>
  <si>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</si>
  <si>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</si>
  <si>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</si>
  <si>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</si>
  <si>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</si>
  <si>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</si>
  <si>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</si>
  <si>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</si>
  <si>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</si>
  <si>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</si>
  <si>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</si>
  <si>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</si>
  <si>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</si>
  <si>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</si>
  <si>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</si>
  <si>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</si>
  <si>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</si>
  <si>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</si>
  <si>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</si>
  <si>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</si>
  <si>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</si>
  <si>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</si>
  <si>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</si>
  <si>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</si>
  <si>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</si>
  <si>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</si>
  <si>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</si>
  <si>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</si>
  <si>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</si>
  <si>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</si>
  <si>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</si>
  <si>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</si>
  <si>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</si>
  <si>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</si>
  <si>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</si>
  <si>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</si>
  <si>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</si>
  <si>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</si>
  <si>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</si>
  <si>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</si>
  <si>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</si>
  <si>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</si>
  <si>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</si>
  <si>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</si>
  <si>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</si>
  <si>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</si>
  <si>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</si>
  <si>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</si>
  <si>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</si>
  <si>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</si>
  <si>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</si>
  <si>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</si>
  <si>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</si>
  <si>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</si>
  <si>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</si>
  <si>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</si>
  <si>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</si>
  <si>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</si>
  <si>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</si>
  <si>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</si>
  <si>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</si>
  <si>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</si>
  <si>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</si>
  <si>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</si>
  <si>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</si>
  <si>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</si>
  <si>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</si>
  <si>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</si>
  <si>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</si>
  <si>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</si>
  <si>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</si>
  <si>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</si>
  <si>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</si>
  <si>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</si>
  <si>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</si>
  <si>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</si>
  <si>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</si>
  <si>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</si>
  <si>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</si>
  <si>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</si>
  <si>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</si>
  <si>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</si>
  <si>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</si>
  <si>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</si>
  <si>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</si>
  <si>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</si>
  <si>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</si>
  <si>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</si>
  <si>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</si>
  <si>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</si>
  <si>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</si>
  <si>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</si>
  <si>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</si>
  <si>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</si>
  <si>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</si>
  <si>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</si>
  <si>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</si>
  <si>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</si>
  <si>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</si>
  <si>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</si>
  <si>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</si>
  <si>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</si>
  <si>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</si>
  <si>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</si>
  <si>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</si>
  <si>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</si>
  <si>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</si>
  <si>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</si>
  <si>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</si>
  <si>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</si>
  <si>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</si>
  <si>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</si>
  <si>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</si>
  <si>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</si>
  <si>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</si>
  <si>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</si>
  <si>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</si>
  <si>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</si>
  <si>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</si>
  <si>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</si>
  <si>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</si>
  <si>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</si>
  <si>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</si>
  <si>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</si>
  <si>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</si>
  <si>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</si>
  <si>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</si>
  <si>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</si>
  <si>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</si>
  <si>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</si>
  <si>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</si>
  <si>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</si>
  <si>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</si>
  <si>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</si>
  <si>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</si>
  <si>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</si>
  <si>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</si>
  <si>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</si>
  <si>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</si>
  <si>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</si>
  <si>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</si>
  <si>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</si>
  <si>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</si>
  <si>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</si>
  <si>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</si>
  <si>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</si>
  <si>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</si>
  <si>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</si>
  <si>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</si>
  <si>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</si>
  <si>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</si>
  <si>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</si>
  <si>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</si>
  <si>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</si>
  <si>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</si>
  <si>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</si>
  <si>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</si>
  <si>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</si>
  <si>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</si>
  <si>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</si>
  <si>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</si>
  <si>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</si>
  <si>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</si>
  <si>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</si>
  <si>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</si>
  <si>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</si>
  <si>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</si>
  <si>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</si>
  <si>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</si>
  <si>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</si>
  <si>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</si>
  <si>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</si>
  <si>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</si>
  <si>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</si>
  <si>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</si>
  <si>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</si>
  <si>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</si>
  <si>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</si>
  <si>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</si>
  <si>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</si>
  <si>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</si>
  <si>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</si>
  <si>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</si>
  <si>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</si>
  <si>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</si>
  <si>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</si>
  <si>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</si>
  <si>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</si>
  <si>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</si>
  <si>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</si>
  <si>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</si>
  <si>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</si>
  <si>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</si>
  <si>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</si>
  <si>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</si>
  <si>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</si>
  <si>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</si>
  <si>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</si>
  <si>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</si>
  <si>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</si>
  <si>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</si>
  <si>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</si>
  <si>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</si>
  <si>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</si>
  <si>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</si>
  <si>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</si>
  <si>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</si>
  <si>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</si>
  <si>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</si>
  <si>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</si>
  <si>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</si>
  <si>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</si>
  <si>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</si>
  <si>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</si>
  <si>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</si>
  <si>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</si>
  <si>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</si>
  <si>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</si>
  <si>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</si>
  <si>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</si>
  <si>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</si>
  <si>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</si>
  <si>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</si>
  <si>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</si>
  <si>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</si>
  <si>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</si>
  <si>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</si>
  <si>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</si>
  <si>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</si>
  <si>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</si>
  <si>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</si>
  <si>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</si>
  <si>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</si>
  <si>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</si>
  <si>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</si>
  <si>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</si>
  <si>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</si>
  <si>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</si>
  <si>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</si>
  <si>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</si>
  <si>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</si>
  <si>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</si>
  <si>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</si>
  <si>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</si>
  <si>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</si>
  <si>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</si>
  <si>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</si>
  <si>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</si>
  <si>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</si>
  <si>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</si>
  <si>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</si>
  <si>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</si>
  <si>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</si>
  <si>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</si>
  <si>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</si>
  <si>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</si>
  <si>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</si>
  <si>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</si>
  <si>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</si>
  <si>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</si>
  <si>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</si>
  <si>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</si>
  <si>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</si>
  <si>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</si>
  <si>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</si>
  <si>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</si>
  <si>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</si>
  <si>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</si>
  <si>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</si>
  <si>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</si>
  <si>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</si>
  <si>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</si>
  <si>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</si>
  <si>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</si>
  <si>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</si>
  <si>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</si>
  <si>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</si>
  <si>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</si>
  <si>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</si>
  <si>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</si>
  <si>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</si>
  <si>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</si>
  <si>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</si>
  <si>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</si>
  <si>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</si>
  <si>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</si>
  <si>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</si>
  <si>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</si>
  <si>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</si>
  <si>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</si>
  <si>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</si>
  <si>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</si>
  <si>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</si>
  <si>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</si>
  <si>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</si>
  <si>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</si>
  <si>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</si>
  <si>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</si>
  <si>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</si>
  <si>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</si>
  <si>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</si>
  <si>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</si>
  <si>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</si>
  <si>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</si>
  <si>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</si>
  <si>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</si>
  <si>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</si>
  <si>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</si>
  <si>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</si>
  <si>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</si>
  <si>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</si>
  <si>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</si>
  <si>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</si>
  <si>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</si>
  <si>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</si>
  <si>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</si>
  <si>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</si>
  <si>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</si>
  <si>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</si>
  <si>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</si>
  <si>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</si>
  <si>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</si>
  <si>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</si>
  <si>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</si>
  <si>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</si>
  <si>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</si>
  <si>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</si>
  <si>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</si>
  <si>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</si>
  <si>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</si>
  <si>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</si>
  <si>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</si>
  <si>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</si>
  <si>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</si>
  <si>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</si>
  <si>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</si>
  <si>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</si>
  <si>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</si>
  <si>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</si>
  <si>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</si>
  <si>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</si>
  <si>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</si>
  <si>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</si>
  <si>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</si>
  <si>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</si>
  <si>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</si>
  <si>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</si>
  <si>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</si>
  <si>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</si>
  <si>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</si>
  <si>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</si>
  <si>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</si>
  <si>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</si>
  <si>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</si>
  <si>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</si>
  <si>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</si>
  <si>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</si>
  <si>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</si>
  <si>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</si>
  <si>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</si>
  <si>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</si>
  <si>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</si>
  <si>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</si>
  <si>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</si>
  <si>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</si>
  <si>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</si>
  <si>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</si>
  <si>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</si>
  <si>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</si>
  <si>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</si>
  <si>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</si>
  <si>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</si>
  <si>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</si>
  <si>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</si>
  <si>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</si>
  <si>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</si>
  <si>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</si>
  <si>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</si>
  <si>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</si>
  <si>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</si>
  <si>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</si>
  <si>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</si>
  <si>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</si>
  <si>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</si>
  <si>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</si>
  <si>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</si>
  <si>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</si>
  <si>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</si>
  <si>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</si>
  <si>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</si>
  <si>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</si>
  <si>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</si>
  <si>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</si>
  <si>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</si>
  <si>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</si>
  <si>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</si>
  <si>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</si>
  <si>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</si>
  <si>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</si>
  <si>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</si>
  <si>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</si>
  <si>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</si>
  <si>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</si>
  <si>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</si>
  <si>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</si>
  <si>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</si>
  <si>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</si>
  <si>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</si>
  <si>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</si>
  <si>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</si>
  <si>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</si>
  <si>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</si>
  <si>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</si>
  <si>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</si>
  <si>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</si>
  <si>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</si>
  <si>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</si>
  <si>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</si>
  <si>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</si>
  <si>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</si>
  <si>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</si>
  <si>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</si>
  <si>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</si>
  <si>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</si>
  <si>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</si>
  <si>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</si>
  <si>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</si>
  <si>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</si>
  <si>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</si>
  <si>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</si>
  <si>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</si>
  <si>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</si>
  <si>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</si>
  <si>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</si>
  <si>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</si>
  <si>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</si>
  <si>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</si>
  <si>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</si>
  <si>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</si>
  <si>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</si>
  <si>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</si>
  <si>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</si>
  <si>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</si>
  <si>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</si>
  <si>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</si>
  <si>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</si>
  <si>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</si>
  <si>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</si>
  <si>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</si>
  <si>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</si>
  <si>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</si>
  <si>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</si>
  <si>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</si>
  <si>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</si>
  <si>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</si>
  <si>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</si>
  <si>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</si>
  <si>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</si>
  <si>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</si>
  <si>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</si>
  <si>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</si>
  <si>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</si>
  <si>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</si>
  <si>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</si>
  <si>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</si>
  <si>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</si>
  <si>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</si>
  <si>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</si>
  <si>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</si>
  <si>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</si>
  <si>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</si>
  <si>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</si>
  <si>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</si>
  <si>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</si>
  <si>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</si>
  <si>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</si>
  <si>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</si>
  <si>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</si>
  <si>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</si>
  <si>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</si>
  <si>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</si>
  <si>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</si>
  <si>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</si>
  <si>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</si>
  <si>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</si>
  <si>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</si>
  <si>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</si>
  <si>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</si>
  <si>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</si>
  <si>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</si>
  <si>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</si>
  <si>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</si>
  <si>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</si>
  <si>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</si>
  <si>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</si>
  <si>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</si>
  <si>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</si>
  <si>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</si>
  <si>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</si>
  <si>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</si>
  <si>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</si>
  <si>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</si>
  <si>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</si>
  <si>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</si>
  <si>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</si>
  <si>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</si>
  <si>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</si>
  <si>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</si>
  <si>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</si>
  <si>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</si>
  <si>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</si>
  <si>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</si>
  <si>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</si>
  <si>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</si>
  <si>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</si>
  <si>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</si>
  <si>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</si>
  <si>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</si>
  <si>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</si>
  <si>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</si>
  <si>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</si>
  <si>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</si>
  <si>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</si>
  <si>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</si>
  <si>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</si>
  <si>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</si>
  <si>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</si>
  <si>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</si>
  <si>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</si>
  <si>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</si>
  <si>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</si>
  <si>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</si>
  <si>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</si>
  <si>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</si>
  <si>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</si>
  <si>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</si>
  <si>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</si>
  <si>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</si>
  <si>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</si>
  <si>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</si>
  <si>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</si>
  <si>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</si>
  <si>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</si>
  <si>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</si>
  <si>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</si>
  <si>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</si>
  <si>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</si>
  <si>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</si>
  <si>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</si>
  <si>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</si>
  <si>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</si>
  <si>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</si>
  <si>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</si>
  <si>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</si>
  <si>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</si>
  <si>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</si>
  <si>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</si>
  <si>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</si>
  <si>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</si>
  <si>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</si>
  <si>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</si>
  <si>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</si>
  <si>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</si>
  <si>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</si>
  <si>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</si>
  <si>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</si>
  <si>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</si>
  <si>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</si>
  <si>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</si>
  <si>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</si>
  <si>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</si>
  <si>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</si>
  <si>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</si>
  <si>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</si>
  <si>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</si>
  <si>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</si>
  <si>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</si>
  <si>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</si>
  <si>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</si>
  <si>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</si>
  <si>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</si>
  <si>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</si>
  <si>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</si>
  <si>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</si>
  <si>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</si>
  <si>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</si>
  <si>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</si>
  <si>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</si>
  <si>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</si>
  <si>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</si>
  <si>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</si>
  <si>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</si>
  <si>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</si>
  <si>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</si>
  <si>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</si>
  <si>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</si>
  <si>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</si>
  <si>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</si>
  <si>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</si>
  <si>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</si>
  <si>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</si>
  <si>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</si>
  <si>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</si>
  <si>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</si>
  <si>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</si>
  <si>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</si>
  <si>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</si>
  <si>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</si>
  <si>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</si>
  <si>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</si>
  <si>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</si>
  <si>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</si>
  <si>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</si>
  <si>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</si>
  <si>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</si>
  <si>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</si>
  <si>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</si>
  <si>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</si>
  <si>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</si>
  <si>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</si>
  <si>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</si>
  <si>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</si>
  <si>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</si>
  <si>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</si>
  <si>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</si>
  <si>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</si>
  <si>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</si>
  <si>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</si>
  <si>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</si>
  <si>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</si>
  <si>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</si>
  <si>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</si>
  <si>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</si>
  <si>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</si>
  <si>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</si>
  <si>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</si>
  <si>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</si>
  <si>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</si>
  <si>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</si>
  <si>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</si>
  <si>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</si>
  <si>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</si>
  <si>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</si>
  <si>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</si>
  <si>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</si>
  <si>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</si>
  <si>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</si>
  <si>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</si>
  <si>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</si>
  <si>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</si>
  <si>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</si>
  <si>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</si>
  <si>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</si>
  <si>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</si>
  <si>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</si>
  <si>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</si>
  <si>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</si>
  <si>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</si>
  <si>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</si>
  <si>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</si>
  <si>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</si>
  <si>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</si>
  <si>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</si>
  <si>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</si>
  <si>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</si>
  <si>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</si>
  <si>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</si>
  <si>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</si>
  <si>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</si>
  <si>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</si>
  <si>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</si>
  <si>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</si>
  <si>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</si>
  <si>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</si>
  <si>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</si>
  <si>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</si>
  <si>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</si>
  <si>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</si>
  <si>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</si>
  <si>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</si>
  <si>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</si>
  <si>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</si>
  <si>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</si>
  <si>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</si>
  <si>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</si>
  <si>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</si>
  <si>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</si>
  <si>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</si>
  <si>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</si>
  <si>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</si>
  <si>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</si>
  <si>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</si>
  <si>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</si>
  <si>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</si>
  <si>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</si>
  <si>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</si>
  <si>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</si>
  <si>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</si>
  <si>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</si>
  <si>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</si>
  <si>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</si>
  <si>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</si>
  <si>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</si>
  <si>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</si>
  <si>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</si>
  <si>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</si>
  <si>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</si>
  <si>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</si>
  <si>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</si>
  <si>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</si>
  <si>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</si>
  <si>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</si>
  <si>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</si>
  <si>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</si>
  <si>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</si>
  <si>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</si>
  <si>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</si>
  <si>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</si>
  <si>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</si>
  <si>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</si>
  <si>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</si>
  <si>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</si>
  <si>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</si>
  <si>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</si>
  <si>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</si>
  <si>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</si>
  <si>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</si>
  <si>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</si>
  <si>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</si>
  <si>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</si>
  <si>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</si>
  <si>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</si>
  <si>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</si>
  <si>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</si>
  <si>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</si>
  <si>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</si>
  <si>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</si>
  <si>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</si>
  <si>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</si>
  <si>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</si>
  <si>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</si>
  <si>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</si>
  <si>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</si>
  <si>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</si>
  <si>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</si>
  <si>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</si>
  <si>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</si>
  <si>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</si>
  <si>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</si>
  <si>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</si>
  <si>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</si>
  <si>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</si>
  <si>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</si>
  <si>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</si>
  <si>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</si>
  <si>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</si>
  <si>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</si>
  <si>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</si>
  <si>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</si>
  <si>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</si>
  <si>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</si>
  <si>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</si>
  <si>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</si>
  <si>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</si>
  <si>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</si>
  <si>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</si>
  <si>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</si>
  <si>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</si>
  <si>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</si>
  <si>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</si>
  <si>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</si>
  <si>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</si>
  <si>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</si>
  <si>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</si>
  <si>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</si>
  <si>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</si>
  <si>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</si>
  <si>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</si>
  <si>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</si>
  <si>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</si>
  <si>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</si>
  <si>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</si>
  <si>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</si>
  <si>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</si>
  <si>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</si>
  <si>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</si>
  <si>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</si>
  <si>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</si>
  <si>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</si>
  <si>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</si>
  <si>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</si>
  <si>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</si>
  <si>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</si>
  <si>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</si>
  <si>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</si>
  <si>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</si>
  <si>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</si>
  <si>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</si>
  <si>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</si>
  <si>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</si>
  <si>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</si>
  <si>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</si>
  <si>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</si>
  <si>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</si>
  <si>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</si>
  <si>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</si>
  <si>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</si>
  <si>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</si>
  <si>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</si>
  <si>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</si>
  <si>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</si>
  <si>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</si>
  <si>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</si>
  <si>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</si>
  <si>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</si>
  <si>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</si>
  <si>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</si>
  <si>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</si>
  <si>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</si>
  <si>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</si>
  <si>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</si>
  <si>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</si>
  <si>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</si>
  <si>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</si>
  <si>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</si>
  <si>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</si>
  <si>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</si>
  <si>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</si>
  <si>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</si>
  <si>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</si>
  <si>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</si>
  <si>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</si>
  <si>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</si>
  <si>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</si>
  <si>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</si>
  <si>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</si>
  <si>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</si>
  <si>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</si>
  <si>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</si>
  <si>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</si>
  <si>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</si>
  <si>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</si>
  <si>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</si>
  <si>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</si>
  <si>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</si>
  <si>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</si>
  <si>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</si>
  <si>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</si>
  <si>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</si>
  <si>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</si>
  <si>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</si>
  <si>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</si>
  <si>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</si>
  <si>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</si>
  <si>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</si>
  <si>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</si>
  <si>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</si>
  <si>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</si>
  <si>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</si>
  <si>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</si>
  <si>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</si>
  <si>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</si>
  <si>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</si>
  <si>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</si>
  <si>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</si>
  <si>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</si>
  <si>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</si>
  <si>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</si>
  <si>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</si>
  <si>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</si>
  <si>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</si>
  <si>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</si>
  <si>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</si>
  <si>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</si>
  <si>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</si>
  <si>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</si>
  <si>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</si>
  <si>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</si>
  <si>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</si>
  <si>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</si>
  <si>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</si>
  <si>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</si>
  <si>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</si>
  <si>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</si>
  <si>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</si>
  <si>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</si>
  <si>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</si>
  <si>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</si>
  <si>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</si>
  <si>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</si>
  <si>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</si>
  <si>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</si>
  <si>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</si>
  <si>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</si>
  <si>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</si>
  <si>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</si>
  <si>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</si>
  <si>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</si>
  <si>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</si>
  <si>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</si>
  <si>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</si>
  <si>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</si>
  <si>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</si>
  <si>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</si>
  <si>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</si>
  <si>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</si>
  <si>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</si>
  <si>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</si>
  <si>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</si>
  <si>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</si>
  <si>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</si>
  <si>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</si>
  <si>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</si>
  <si>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</si>
  <si>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</si>
  <si>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</si>
  <si>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</si>
  <si>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</si>
  <si>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</si>
  <si>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</si>
  <si>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</si>
  <si>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</si>
  <si>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</si>
  <si>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</si>
  <si>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</si>
  <si>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</si>
  <si>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</si>
  <si>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</si>
  <si>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</si>
  <si>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</si>
  <si>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</si>
  <si>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</si>
  <si>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</si>
  <si>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</si>
  <si>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</si>
  <si>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</si>
  <si>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</si>
  <si>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</si>
  <si>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</si>
  <si>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</si>
  <si>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</si>
  <si>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</si>
  <si>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</si>
  <si>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</si>
  <si>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</si>
  <si>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</si>
  <si>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</si>
  <si>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</si>
  <si>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</si>
  <si>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</si>
  <si>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</si>
  <si>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</si>
  <si>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</si>
  <si>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</si>
  <si>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</si>
  <si>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</si>
  <si>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</si>
  <si>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</si>
  <si>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</si>
  <si>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</si>
  <si>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</si>
  <si>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</si>
  <si>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</si>
  <si>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</si>
  <si>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</si>
  <si>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</si>
  <si>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</si>
  <si>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</si>
  <si>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</si>
  <si>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</si>
  <si>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</si>
  <si>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</si>
  <si>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</si>
  <si>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</si>
  <si>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</si>
  <si>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</si>
  <si>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</si>
  <si>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</si>
  <si>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</si>
  <si>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</si>
  <si>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</si>
  <si>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</si>
  <si>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</si>
  <si>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</si>
  <si>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</si>
  <si>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</si>
  <si>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</si>
  <si>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</si>
  <si>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</si>
  <si>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</si>
  <si>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</si>
  <si>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</si>
  <si>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</si>
  <si>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</si>
  <si>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</si>
  <si>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</si>
  <si>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</si>
  <si>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</si>
  <si>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</si>
  <si>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</si>
  <si>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</si>
  <si>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</si>
  <si>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</si>
  <si>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</si>
  <si>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</si>
  <si>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</si>
  <si>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</si>
  <si>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</si>
  <si>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</si>
  <si>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</si>
  <si>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</si>
  <si>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</si>
  <si>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</si>
  <si>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</si>
  <si>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</si>
  <si>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</si>
  <si>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</si>
  <si>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</si>
  <si>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</si>
  <si>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</si>
  <si>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</si>
  <si>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</si>
  <si>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</si>
  <si>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</si>
  <si>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</si>
  <si>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</si>
  <si>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</si>
  <si>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</si>
  <si>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</si>
  <si>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</si>
  <si>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</si>
  <si>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</si>
  <si>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</si>
  <si>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</si>
  <si>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</si>
  <si>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</si>
  <si>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</si>
  <si>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</si>
  <si>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</si>
  <si>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</si>
  <si>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</si>
  <si>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</si>
  <si>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</si>
  <si>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</si>
  <si>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</si>
  <si>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</si>
  <si>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</si>
  <si>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</si>
  <si>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</si>
  <si>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</si>
  <si>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</si>
  <si>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</si>
  <si>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</si>
  <si>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</si>
  <si>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</si>
  <si>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</si>
  <si>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</si>
  <si>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</si>
  <si>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</si>
  <si>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</si>
  <si>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</si>
  <si>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</si>
  <si>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</si>
  <si>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</si>
  <si>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</si>
  <si>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</si>
  <si>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</si>
  <si>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</si>
  <si>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</si>
  <si>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</si>
  <si>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</si>
  <si>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</si>
  <si>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</si>
  <si>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</si>
  <si>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</si>
  <si>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</si>
  <si>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</si>
  <si>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</si>
  <si>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</si>
  <si>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</si>
  <si>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</si>
  <si>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</si>
  <si>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</si>
  <si>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</si>
  <si>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</si>
  <si>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</si>
  <si>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</si>
  <si>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</si>
  <si>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</si>
  <si>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</si>
  <si>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</si>
  <si>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</si>
  <si>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</si>
  <si>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</si>
  <si>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</si>
  <si>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</si>
  <si>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</si>
  <si>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</si>
  <si>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</si>
  <si>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</si>
  <si>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</si>
  <si>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</si>
  <si>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</si>
  <si>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</si>
  <si>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</si>
  <si>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</si>
  <si>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</si>
  <si>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</si>
  <si>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</si>
  <si>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</si>
  <si>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</si>
  <si>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</si>
  <si>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</si>
  <si>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</si>
  <si>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</si>
  <si>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</si>
  <si>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</si>
  <si>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</si>
  <si>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</si>
  <si>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</si>
  <si>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</si>
  <si>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</si>
  <si>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</si>
  <si>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</si>
  <si>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</si>
  <si>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</si>
  <si>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</si>
  <si>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</si>
  <si>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</si>
  <si>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</si>
  <si>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</si>
  <si>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</si>
  <si>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</si>
  <si>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</si>
  <si>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</si>
  <si>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</si>
  <si>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</si>
  <si>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</si>
  <si>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</si>
  <si>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</si>
  <si>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</si>
  <si>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</si>
  <si>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</si>
  <si>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</si>
  <si>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</si>
  <si>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</si>
  <si>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</si>
  <si>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</si>
  <si>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</si>
  <si>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</si>
  <si>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</si>
  <si>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</si>
  <si>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</si>
  <si>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</si>
  <si>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</si>
  <si>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</si>
  <si>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</si>
  <si>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</si>
  <si>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</si>
  <si>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</si>
  <si>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</si>
  <si>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</si>
  <si>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</si>
  <si>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</si>
  <si>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</si>
  <si>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</si>
  <si>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</si>
  <si>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</si>
  <si>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</si>
  <si>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</si>
  <si>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</si>
  <si>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</si>
  <si>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</si>
  <si>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</si>
  <si>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</si>
  <si>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</si>
  <si>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</si>
  <si>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</si>
  <si>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</si>
  <si>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</si>
  <si>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</si>
  <si>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</si>
  <si>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</si>
  <si>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</si>
  <si>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</si>
  <si>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</si>
  <si>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</si>
  <si>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</si>
  <si>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</si>
  <si>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</si>
  <si>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</si>
  <si>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</si>
  <si>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</si>
  <si>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</si>
  <si>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</si>
  <si>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</si>
  <si>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</si>
  <si>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</si>
  <si>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</si>
  <si>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</si>
  <si>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</si>
  <si>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</si>
  <si>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</si>
  <si>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</si>
  <si>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</si>
  <si>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</si>
  <si>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</si>
  <si>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</si>
  <si>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</si>
  <si>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</si>
  <si>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</si>
  <si>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</si>
  <si>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</si>
  <si>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</si>
  <si>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</si>
  <si>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</si>
  <si>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</si>
  <si>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</si>
  <si>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</si>
  <si>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</si>
  <si>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</si>
  <si>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</si>
  <si>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</si>
  <si>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</si>
  <si>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</si>
  <si>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</si>
  <si>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</si>
  <si>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</si>
  <si>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</si>
  <si>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</si>
  <si>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</si>
  <si>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</si>
  <si>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</si>
  <si>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</si>
  <si>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</si>
  <si>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</si>
  <si>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</si>
  <si>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</si>
  <si>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</si>
  <si>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</si>
  <si>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</si>
  <si>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</si>
  <si>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</si>
  <si>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</si>
  <si>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</si>
  <si>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</si>
  <si>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</si>
  <si>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</si>
  <si>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</si>
  <si>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</si>
  <si>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</si>
  <si>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</si>
  <si>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</si>
  <si>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</si>
  <si>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</si>
  <si>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</si>
  <si>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</si>
  <si>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</si>
  <si>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</si>
  <si>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</si>
  <si>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</si>
  <si>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</si>
  <si>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</si>
  <si>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</si>
  <si>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</si>
  <si>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</si>
  <si>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</si>
  <si>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</si>
  <si>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</si>
  <si>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</si>
  <si>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</si>
  <si>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</si>
  <si>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</si>
  <si>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</si>
  <si>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</si>
  <si>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</si>
  <si>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</si>
  <si>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</si>
  <si>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</si>
  <si>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</si>
  <si>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</si>
  <si>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</si>
  <si>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</si>
  <si>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</si>
  <si>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</si>
  <si>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</si>
  <si>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</si>
  <si>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</si>
  <si>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</si>
  <si>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</si>
  <si>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</si>
  <si>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</si>
  <si>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</si>
  <si>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</si>
  <si>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</si>
  <si>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</si>
  <si>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</si>
  <si>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</si>
  <si>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</si>
  <si>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</si>
  <si>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</si>
  <si>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</si>
  <si>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</si>
  <si>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</si>
  <si>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</si>
  <si>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</si>
  <si>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</si>
  <si>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</si>
  <si>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</si>
  <si>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</si>
  <si>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</si>
  <si>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</si>
  <si>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</si>
  <si>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</si>
  <si>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</si>
  <si>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</si>
  <si>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</si>
  <si>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</si>
  <si>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</si>
  <si>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</si>
  <si>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</si>
  <si>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</si>
  <si>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</si>
  <si>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</si>
  <si>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</si>
  <si>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</si>
  <si>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</si>
  <si>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</si>
  <si>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</si>
  <si>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</si>
  <si>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</si>
  <si>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</si>
  <si>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</si>
  <si>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</si>
  <si>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</si>
  <si>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</si>
  <si>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</si>
  <si>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</si>
  <si>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</si>
  <si>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</si>
  <si>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</si>
  <si>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</si>
  <si>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</si>
  <si>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</si>
  <si>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</si>
  <si>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</si>
  <si>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</si>
  <si>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</si>
  <si>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</si>
  <si>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</si>
  <si>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</si>
  <si>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</si>
  <si>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</si>
  <si>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</si>
  <si>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</si>
  <si>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</si>
  <si>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</si>
  <si>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</si>
  <si>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</si>
  <si>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</si>
  <si>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</si>
  <si>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</si>
  <si>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</si>
  <si>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</si>
  <si>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</si>
  <si>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</si>
  <si>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</si>
  <si>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</si>
  <si>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</si>
  <si>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</si>
  <si>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</si>
  <si>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</si>
  <si>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</si>
  <si>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</si>
  <si>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</si>
  <si>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</si>
  <si>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</si>
  <si>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</si>
  <si>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</si>
  <si>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</si>
  <si>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</si>
  <si>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</si>
  <si>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</si>
  <si>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</si>
  <si>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</si>
  <si>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</si>
  <si>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</si>
  <si>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</si>
  <si>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</si>
  <si>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</si>
  <si>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</si>
  <si>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</si>
  <si>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</si>
  <si>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</si>
  <si>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</si>
  <si>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</si>
  <si>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</si>
  <si>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</si>
  <si>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</si>
  <si>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</si>
  <si>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</si>
  <si>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</si>
  <si>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</si>
  <si>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</si>
  <si>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</si>
  <si>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</si>
  <si>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</si>
  <si>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</si>
  <si>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</si>
  <si>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</si>
  <si>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</si>
  <si>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</si>
  <si>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</si>
  <si>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</si>
  <si>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</si>
  <si>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</si>
  <si>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</si>
  <si>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</si>
  <si>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</si>
  <si>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</si>
  <si>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</si>
  <si>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</si>
  <si>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</si>
  <si>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</si>
  <si>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</si>
  <si>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</si>
  <si>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</si>
  <si>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</si>
  <si>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</si>
  <si>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</si>
  <si>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</si>
  <si>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</si>
  <si>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</si>
  <si>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</si>
  <si>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</si>
  <si>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</si>
  <si>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</si>
  <si>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</si>
  <si>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</si>
  <si>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</si>
  <si>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</si>
  <si>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</si>
  <si>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</si>
  <si>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</si>
  <si>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</si>
  <si>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</si>
  <si>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</si>
  <si>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</si>
  <si>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</si>
  <si>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</si>
  <si>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</si>
  <si>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</si>
  <si>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</si>
  <si>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</si>
  <si>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</si>
  <si>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</si>
  <si>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</si>
  <si>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</si>
  <si>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</si>
  <si>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</si>
  <si>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</si>
  <si>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</si>
  <si>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</si>
  <si>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</si>
  <si>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</si>
  <si>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</si>
  <si>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</si>
  <si>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</si>
  <si>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</si>
  <si>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</si>
  <si>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</si>
  <si>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</si>
  <si>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</si>
  <si>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</si>
  <si>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</si>
  <si>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</si>
  <si>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</si>
  <si>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</si>
  <si>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</si>
  <si>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</si>
  <si>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</si>
  <si>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</si>
  <si>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</si>
  <si>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</si>
  <si>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</si>
  <si>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</si>
  <si>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</si>
  <si>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</si>
  <si>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</si>
  <si>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</si>
  <si>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</si>
  <si>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</si>
  <si>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</si>
  <si>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</si>
  <si>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</si>
  <si>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</si>
  <si>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</si>
  <si>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</si>
  <si>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</si>
  <si>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</si>
  <si>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</si>
  <si>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</si>
  <si>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</si>
  <si>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</si>
  <si>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</si>
  <si>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</si>
  <si>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</si>
  <si>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</si>
  <si>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</si>
  <si>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</si>
  <si>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</si>
  <si>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</si>
  <si>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</si>
  <si>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</si>
  <si>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</si>
  <si>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</si>
  <si>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</si>
  <si>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</si>
  <si>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</si>
  <si>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</si>
  <si>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</si>
  <si>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</si>
  <si>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</si>
  <si>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</si>
  <si>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</si>
  <si>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</si>
  <si>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</si>
  <si>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</si>
  <si>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</si>
  <si>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</si>
  <si>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</si>
  <si>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</si>
  <si>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</si>
  <si>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</si>
  <si>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</si>
  <si>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</si>
  <si>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</si>
  <si>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</si>
  <si>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</si>
  <si>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</si>
  <si>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</si>
  <si>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</si>
  <si>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</si>
  <si>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</si>
  <si>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</si>
  <si>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</si>
  <si>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</si>
  <si>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</si>
  <si>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</si>
  <si>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</si>
  <si>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</si>
  <si>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</si>
  <si>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</si>
  <si>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</si>
  <si>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</si>
  <si>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</si>
  <si>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</si>
  <si>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</si>
  <si>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</si>
  <si>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</si>
  <si>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</si>
  <si>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</si>
  <si>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</si>
  <si>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</si>
  <si>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</si>
  <si>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</si>
  <si>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</si>
  <si>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</si>
  <si>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</si>
  <si>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</si>
  <si>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</si>
  <si>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</si>
  <si>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</si>
  <si>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</si>
  <si>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</si>
  <si>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</si>
  <si>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</si>
  <si>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</si>
  <si>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</si>
  <si>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</si>
  <si>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</si>
  <si>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</si>
  <si>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</si>
  <si>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</si>
  <si>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</si>
  <si>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</si>
  <si>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</si>
  <si>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</si>
  <si>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</si>
  <si>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</si>
  <si>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</si>
  <si>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</si>
  <si>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</si>
  <si>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</si>
  <si>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</si>
  <si>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</si>
  <si>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</si>
  <si>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</si>
  <si>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</si>
  <si>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</si>
  <si>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</si>
  <si>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</si>
  <si>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</si>
  <si>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</si>
  <si>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</si>
  <si>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</si>
  <si>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</si>
  <si>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</si>
  <si>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</si>
  <si>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</si>
  <si>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</si>
  <si>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</si>
  <si>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</si>
  <si>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</si>
  <si>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</si>
  <si>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</si>
  <si>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</si>
  <si>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</si>
  <si>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</si>
  <si>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</si>
  <si>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</si>
  <si>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</si>
  <si>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</si>
  <si>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</si>
  <si>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</si>
  <si>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</si>
  <si>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</si>
  <si>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</si>
  <si>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</si>
  <si>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</si>
  <si>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</si>
  <si>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</si>
  <si>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</si>
  <si>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</si>
  <si>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</si>
  <si>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</si>
  <si>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</si>
  <si>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</si>
  <si>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</si>
  <si>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</si>
  <si>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</si>
  <si>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</si>
  <si>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</si>
  <si>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</si>
  <si>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</si>
  <si>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</si>
  <si>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</si>
  <si>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</si>
  <si>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</si>
  <si>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</si>
  <si>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</si>
  <si>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</si>
  <si>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</si>
  <si>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</si>
  <si>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</si>
  <si>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</si>
  <si>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</si>
  <si>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</si>
  <si>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</si>
  <si>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</si>
  <si>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</si>
  <si>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</si>
  <si>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</si>
  <si>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</si>
  <si>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</si>
  <si>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</si>
  <si>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</si>
  <si>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</si>
  <si>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</si>
  <si>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</si>
  <si>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</si>
  <si>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</si>
  <si>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</si>
  <si>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</si>
  <si>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</si>
  <si>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</si>
  <si>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</si>
  <si>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</si>
  <si>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</si>
  <si>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</si>
  <si>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</si>
  <si>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</si>
  <si>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</si>
  <si>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</si>
  <si>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</si>
  <si>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</si>
  <si>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</si>
  <si>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</si>
  <si>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</si>
  <si>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</si>
  <si>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</si>
  <si>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</si>
  <si>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</si>
  <si>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</si>
  <si>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</si>
  <si>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</si>
  <si>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</si>
  <si>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</si>
  <si>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</si>
  <si>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</si>
  <si>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</si>
  <si>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</si>
  <si>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</si>
  <si>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</si>
  <si>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</si>
  <si>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</si>
  <si>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</si>
  <si>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</si>
  <si>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</si>
  <si>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</si>
  <si>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</si>
  <si>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</si>
  <si>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</si>
  <si>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</si>
  <si>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</si>
  <si>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</si>
  <si>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</si>
  <si>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</si>
  <si>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</si>
  <si>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</si>
  <si>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</si>
  <si>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</si>
  <si>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</si>
  <si>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</si>
  <si>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</si>
  <si>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</si>
  <si>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</si>
  <si>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</si>
  <si>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</si>
  <si>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</si>
  <si>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</si>
  <si>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</si>
  <si>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</si>
  <si>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</si>
  <si>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</si>
  <si>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</si>
  <si>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</si>
  <si>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</si>
  <si>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</si>
  <si>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</si>
  <si>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</si>
  <si>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</si>
  <si>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</si>
  <si>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</si>
  <si>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</si>
  <si>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</si>
  <si>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</si>
  <si>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</si>
  <si>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</si>
  <si>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</si>
  <si>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</si>
  <si>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</si>
  <si>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</si>
  <si>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</si>
  <si>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</si>
  <si>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</si>
  <si>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</si>
  <si>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</si>
  <si>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</si>
  <si>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</si>
  <si>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</si>
  <si>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</si>
  <si>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</si>
  <si>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</si>
  <si>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</si>
  <si>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</si>
  <si>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</si>
  <si>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</si>
  <si>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</si>
  <si>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</si>
  <si>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</si>
  <si>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</si>
  <si>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</si>
  <si>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</si>
  <si>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</si>
  <si>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</si>
  <si>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</si>
  <si>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</si>
  <si>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</si>
  <si>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</si>
  <si>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</si>
  <si>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</si>
  <si>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</si>
  <si>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</si>
  <si>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</si>
  <si>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</si>
  <si>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</si>
  <si>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</si>
  <si>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</si>
  <si>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</si>
  <si>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</si>
  <si>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</si>
  <si>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</si>
  <si>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</si>
  <si>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</si>
  <si>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</si>
  <si>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</si>
  <si>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</si>
  <si>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</si>
  <si>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</si>
  <si>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</si>
  <si>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</si>
  <si>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</si>
  <si>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</si>
  <si>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</si>
  <si>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</si>
  <si>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</si>
  <si>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</si>
  <si>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</si>
  <si>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</si>
  <si>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</si>
  <si>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</si>
  <si>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</si>
  <si>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</si>
  <si>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</si>
  <si>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</si>
  <si>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</si>
  <si>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</si>
  <si>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</si>
  <si>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</si>
  <si>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</si>
  <si>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</si>
  <si>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</si>
  <si>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</si>
  <si>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</si>
  <si>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</si>
  <si>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</si>
  <si>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</si>
  <si>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</si>
  <si>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</si>
  <si>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</si>
  <si>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</si>
  <si>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</si>
  <si>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</si>
  <si>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</si>
  <si>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</si>
  <si>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</si>
  <si>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</si>
  <si>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</si>
  <si>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</si>
  <si>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</si>
  <si>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</si>
  <si>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</si>
  <si>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</si>
  <si>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</si>
  <si>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</si>
  <si>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</si>
  <si>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</si>
  <si>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</si>
  <si>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</si>
  <si>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</si>
  <si>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</si>
  <si>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</si>
  <si>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</si>
  <si>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</si>
  <si>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</si>
  <si>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</si>
  <si>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</si>
  <si>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</si>
  <si>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</si>
  <si>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</si>
  <si>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</si>
  <si>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</si>
  <si>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</si>
  <si>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</si>
  <si>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</si>
  <si>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</si>
  <si>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</si>
  <si>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</si>
  <si>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</si>
  <si>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</si>
  <si>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</si>
  <si>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</si>
  <si>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</si>
  <si>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</si>
  <si>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</si>
  <si>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</si>
  <si>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</si>
  <si>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</si>
  <si>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</si>
  <si>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</si>
  <si>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</si>
  <si>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</si>
  <si>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</si>
  <si>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</si>
  <si>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</si>
  <si>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</si>
  <si>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</si>
  <si>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</si>
  <si>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</si>
  <si>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</si>
  <si>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</si>
  <si>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</si>
  <si>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</si>
  <si>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</si>
  <si>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</si>
  <si>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</si>
  <si>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</si>
  <si>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</si>
  <si>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</si>
  <si>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</si>
  <si>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</si>
  <si>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</si>
  <si>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</si>
  <si>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</si>
  <si>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</si>
  <si>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</si>
  <si>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</si>
  <si>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</si>
  <si>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</si>
  <si>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</si>
  <si>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</si>
  <si>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</si>
  <si>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</si>
  <si>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</si>
  <si>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</si>
  <si>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</si>
  <si>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</si>
  <si>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</si>
  <si>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</si>
  <si>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</si>
  <si>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</si>
  <si>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</si>
  <si>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</si>
  <si>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</si>
  <si>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</si>
  <si>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</si>
  <si>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</si>
  <si>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</si>
  <si>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</si>
  <si>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</si>
  <si>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</si>
  <si>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</si>
  <si>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</si>
  <si>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</si>
  <si>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</si>
  <si>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</si>
  <si>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</si>
  <si>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</si>
  <si>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</si>
  <si>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</si>
  <si>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</si>
  <si>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</si>
  <si>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</si>
  <si>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</si>
  <si>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</si>
  <si>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</si>
  <si>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</si>
  <si>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</si>
  <si>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</si>
  <si>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</si>
  <si>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</si>
  <si>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</si>
  <si>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</si>
  <si>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</si>
  <si>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</si>
  <si>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</si>
  <si>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</si>
  <si>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</si>
  <si>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</si>
  <si>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</si>
  <si>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</si>
  <si>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</si>
  <si>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</si>
  <si>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</si>
  <si>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</si>
  <si>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</si>
  <si>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</si>
  <si>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</si>
  <si>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</si>
  <si>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</si>
  <si>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</si>
  <si>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</si>
  <si>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</si>
  <si>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</si>
  <si>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</si>
  <si>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</si>
  <si>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</si>
  <si>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</si>
  <si>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</si>
  <si>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</si>
  <si>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</si>
  <si>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</si>
  <si>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</si>
  <si>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</si>
  <si>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</si>
  <si>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</si>
  <si>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</si>
  <si>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</si>
  <si>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</si>
  <si>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</si>
  <si>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</si>
  <si>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</si>
  <si>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</si>
  <si>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</si>
  <si>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</si>
  <si>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</si>
  <si>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</si>
  <si>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</si>
  <si>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</si>
  <si>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</si>
  <si>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</si>
  <si>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</si>
  <si>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</si>
  <si>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</si>
  <si>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</si>
  <si>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</si>
  <si>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</si>
  <si>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</si>
  <si>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</si>
  <si>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</si>
  <si>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</si>
  <si>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</si>
  <si>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</si>
  <si>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</si>
  <si>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</si>
  <si>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</si>
  <si>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</si>
  <si>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</si>
  <si>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</si>
  <si>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</si>
  <si>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</si>
  <si>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</si>
  <si>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</si>
  <si>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</si>
  <si>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</si>
  <si>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</si>
  <si>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</si>
  <si>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</si>
  <si>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</si>
  <si>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</si>
  <si>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</si>
  <si>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</si>
  <si>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</si>
  <si>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</si>
  <si>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</si>
  <si>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</si>
  <si>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</si>
  <si>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</si>
  <si>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</si>
  <si>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</si>
  <si>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</si>
  <si>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</si>
  <si>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</si>
  <si>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</si>
  <si>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</si>
  <si>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</si>
  <si>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</si>
  <si>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</si>
  <si>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</si>
  <si>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</si>
  <si>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</si>
  <si>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</si>
  <si>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</si>
  <si>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</si>
  <si>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</si>
  <si>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</si>
  <si>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</si>
  <si>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</si>
  <si>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</si>
  <si>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</si>
  <si>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</si>
  <si>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</si>
  <si>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</si>
  <si>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</si>
  <si>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t>
  </si>
  <si>
    <t xml:space="preserve">2025-10-11 17:23:00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</si>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</sst>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278.77987569444667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1.2705469907450606</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0.66775763889017981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45941.728301620373</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45941.728301620373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45941.728301620373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45941.728301620373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45941.728301620373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45941.728301620373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45941.728301620373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45941.728301620373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45941.728301620373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45941.728301620373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45941.728301620373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45941.728301620373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45941.728301620373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45941.728301620373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45941.728301620373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45941.728301620373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45941.728301620373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45941.728301620373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45941.728301620373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45941.728301620373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45941.728301620373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45941.728301620373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45941.728301620373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45941.728301620373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45941.728301620373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45941.728301620373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45941.728301620373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45941.728301620373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45941.728301620373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45941.728301620373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45941.728301620373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45941.728301620373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45941.728301620373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45941.728301620373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45941.728301620373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45941.728301620373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45941.728301620373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45941.728301620373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45941.728301620373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45941.728301620373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45941.728301620373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45941.728301620373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45941.728301620373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45941.728301620373</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45941.728301620373</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45941.728301620373</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EF417FB-A1C5-4948-AED5-3818447234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135.00121828704141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116.72846365741134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45941.728301620373</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3.015347222390119E-2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R2</v>
      </c>
      <c r="C7" s="18">
        <v>1</v>
      </c>
      <c r="D7" s="18" t="s">
        <v>25613</v>
      </c>
      <c r="E7" s="117" t="s">
        <v>38964</v>
      </c>
      <c r="F7" s="118"/>
      <c r="G7" s="119">
        <f ca="1">IFERROR(NOW()-F7,"-")</f>
        <v>45941.728301620373</v>
      </c>
      <c r="H7" s="162" t="s">
        <v>39059</v>
      </c>
      <c r="I7" s="18" t="str">
        <f>IFERROR(VLOOKUP(D7,DB!A:F,6,0),"")</f>
        <v>Generator-SG</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45941.728301620373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45941.728301620373</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45941.728301620373</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45941.728301620373</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45941.728301620373</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45941.728301620373</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45941.728301620373</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45941.728301620373</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45941.728301620373</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45941.728301620373</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45941.728301620373</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45941.728301620373</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45941.728301620373</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45941.728301620373</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45941.728301620373</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45941.728301620373</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45941.728301620373</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45941.728301620373</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45941.728301620373</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45941.728301620373</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45941.728301620373</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45941.728301620373</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45941.728301620373</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45941.728301620373</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45941.728301620373</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45941.728301620373</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45941.728301620373</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45941.728301620373</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45941.728301620373</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45941.728301620373</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45941.728301620373</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45941.728301620373</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45941.728301620373</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45941.728301620373</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45941.728301620373</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45941.728301620373</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45941.728301620373</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45941.728301620373</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45941.728301620373</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45941.728301620373</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45941.728301620373</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45941.728301620373</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45941.728301620373</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45941.728301620373</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45941.728301620373</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45941.728301620373</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45941.728301620373</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45941.728301620373</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45941.728301620373</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45941.728301620373</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45941.728301620373</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45941.728301620373</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45941.728301620373</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45941.728301620373</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45941.728301620373</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45941.728301620373</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45941.728301620373</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45941.728301620373</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45941.728301620373</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45941.728301620373</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45941.728301620373</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45941.728301620373</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45941.728301620373</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45941.728301620373</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45941.728301620373</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45941.728301620373</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45941.728301620373</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45941.728301620373</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45941.728301620373</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45941.728301620373</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45941.728301620373</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45941.728301620373</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45941.728301620373</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45941.728301620373</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45941.728301620373</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45941.728301620373</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45941.728301620373</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45941.728301620373</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45941.728301620373</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45941.728301620373</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45941.728301620373</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45941.728301620373</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45941.728301620373</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45941.728301620373</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45941.728301620373</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45941.728301620373</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45941.728301620373</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45941.728301620373</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45941.728301620373</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45941.728301620373</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45941.728301620373</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45941.728301620373</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45941.728301620373</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45941.728301620373</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45941.728301620373</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45941.728301620373</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45941.728301620373</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45941.728301620373</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45941.728301620373</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45941.728301620373</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45941.728301620373</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45941.728301620373</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45941.728301620373</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45941.728301620373</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45941.728301620373</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45941.728301620373</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45941.728301620373</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45941.728301620373</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45941.728301620373</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45941.728301620373</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45941.728301620373</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45941.728301620373</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45941.728301620373</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45941.728301620373</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45941.728301620373</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45941.728301620373</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45941.728301620373</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45941.728301620373</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45941.728301620373</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45941.728301620373</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45941.728301620373</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45941.728301620373</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45941.728301620373</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45941.728301620373</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45941.728301620373</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45941.728301620373</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45941.728301620373</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45941.728301620373</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45941.728301620373</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45941.728301620373</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45941.728301620373</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45941.728301620373</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45941.728301620373</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45941.728301620373</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45941.728301620373</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45941.728301620373</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45941.728301620373</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45941.728301620373</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45941.728301620373</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45941.728301620373</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45941.728301620373</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45941.728301620373</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45941.728301620373</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45941.728301620373</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45941.728301620373</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45941.728301620373</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45941.728301620373</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45941.728301620373</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45941.728301620373</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45941.728301620373</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45941.728301620373</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45941.728301620373</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45941.728301620373</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45941.728301620373</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45941.728301620373</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45941.728301620373</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45941.728301620373</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45941.728301620373</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45941.728301620373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45941.728301620373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45941.728301620373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45941.728301620373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45941.728301620373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45941.728301620373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45941.728301620373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45941.728301620373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45941.728301620373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45941.728301620373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45941.728301620373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45941.728301620373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45941.728301620373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45941.728301620373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45941.728301620373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45941.728301620373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45941.728301620373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45941.728301620373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45941.728301620373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45941.728301620373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45941.728301620373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45941.728301620373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45941.728301620373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45941.728301620373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45941.728301620373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45941.728301620373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45941.728301620373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45941.728301620373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45941.728301620373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45941.728301620373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45941.728301620373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45941.728301620373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45941.728301620373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45941.728301620373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45941.728301620373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45941.728301620373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45941.728301620373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45941.728301620373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45941.728301620373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45941.728301620373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45941.728301620373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45941.728301620373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45941.728301620373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45941.728301620373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45941.728301620373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45941.728301620373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45941.728301620373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45941.728301620373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45941.728301620373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45941.728301620373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45941.728301620373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45941.728301620373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45941.728301620373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45941.728301620373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45941.728301620373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45941.728301620373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45941.728301620373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45941.728301620373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45941.728301620373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45941.728301620373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45941.728301620373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45941.728301620373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45941.728301620373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45941.728301620373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45941.728301620373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45941.728301620373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45941.728301620373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45941.728301620373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45941.728301620373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45941.728301620373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45941.728301620373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45941.728301620373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45941.728301620373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45941.728301620373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45941.728301620373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45941.728301620373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45941.728301620373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45941.728301620373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45941.728301620373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45941.728301620373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45941.728301620373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45941.728301620373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45941.728301620373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45941.728301620373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45941.728301620373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45941.728301620373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45941.728301620373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45941.728301620373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45941.728301620373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45941.728301620373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45941.728301620373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45941.728301620373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45941.728301620373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45941.728301620373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45941.728301620373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45941.728301620373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45941.728301620373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45941.728301620373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45941.728301620373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45941.728301620373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45941.728301620373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45941.728301620373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45941.728301620373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45941.728301620373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45941.728301620373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45941.728301620373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45941.728301620373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45941.728301620373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45941.728301620373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45941.728301620373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45941.728301620373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45941.728301620373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45941.728301620373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45941.728301620373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45941.728301620373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45941.728301620373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45941.728301620373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45941.728301620373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45941.728301620373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45941.728301620373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45941.728301620373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45941.728301620373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45941.728301620373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45941.728301620373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45941.728301620373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45941.728301620373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45941.728301620373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45941.728301620373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45941.728301620373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45941.728301620373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45941.728301620373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45941.728301620373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45941.728301620373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45941.728301620373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45941.728301620373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45941.728301620373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45941.728301620373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45941.728301620373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45941.728301620373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45941.728301620373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45941.728301620373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45941.728301620373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45941.728301620373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45941.728301620373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45941.728301620373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45941.728301620373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45941.728301620373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45941.728301620373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45941.728301620373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45941.728301620373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45941.728301620373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45941.728301620373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45941.728301620373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45941.728301620373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45941.728301620373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45941.728301620373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45941.728301620373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45941.728301620373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45941.728301620373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45941.728301620373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45941.728301620373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45941.728301620373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45941.728301620373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45941.728301620373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45941.728301620373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45941.728301620373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45941.728301620373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45941.728301620373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45941.728301620373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45941.728301620373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45941.728301620373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45941.728301620373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45941.728301620373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45941.728301620373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45941.728301620373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45941.728301620373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45941.728301620373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45941.728301620373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45941.728301620373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45941.728301620373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45941.728301620373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45941.728301620373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45941.728301620373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45941.728301620373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45941.728301620373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45941.728301620373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45941.728301620373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45941.728301620373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45941.728301620373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45941.728301620373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45941.728301620373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45941.728301620373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45941.728301620373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45941.728301620373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45941.728301620373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45941.728301620373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45941.728301620373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45941.728301620373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45941.728301620373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45941.728301620373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45941.728301620373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45941.728301620373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45941.728301620373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45941.728301620373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45941.728301620373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45941.728301620373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45941.728301620373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45941.728301620373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45941.728301620373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45941.728301620373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45941.728301620373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45941.728301620373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45941.728301620373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45941.728301620373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45941.728301620373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45941.728301620373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45941.728301620373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45941.728301620373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45941.728301620373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45941.728301620373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45941.728301620373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45941.728301620373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45941.728301620373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45941.728301620373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45941.728301620373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45941.728301620373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45941.728301620373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45941.728301620373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45941.728301620373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45941.728301620373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45941.728301620373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45941.728301620373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45941.728301620373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45941.728301620373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45941.728301620373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45941.728301620373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45941.728301620373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45941.728301620373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45941.728301620373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45941.728301620373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45941.728301620373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45941.728301620373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45941.728301620373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45941.728301620373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45941.728301620373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45941.728301620373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45941.728301620373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45941.728301620373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45941.728301620373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45941.728301620373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45941.728301620373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45941.728301620373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45941.728301620373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45941.728301620373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45941.728301620373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45941.728301620373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45941.728301620373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45941.728301620373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45941.728301620373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45941.728301620373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45941.728301620373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45941.728301620373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45941.728301620373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45941.728301620373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45941.728301620373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45941.728301620373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45941.728301620373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45941.728301620373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45941.728301620373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45941.728301620373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45941.728301620373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45941.728301620373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45941.728301620373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45941.728301620373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45941.728301620373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45941.728301620373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45941.728301620373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45941.728301620373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45941.728301620373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45941.728301620373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45941.728301620373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45941.728301620373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45941.728301620373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45941.728301620373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45941.728301620373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45941.728301620373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45941.728301620373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45941.728301620373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45941.728301620373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45941.728301620373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45941.728301620373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45941.728301620373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45941.728301620373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45941.728301620373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45941.728301620373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45941.728301620373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45941.728301620373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45941.728301620373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45941.728301620373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45941.728301620373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45941.728301620373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45941.728301620373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45941.728301620373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45941.728301620373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45941.728301620373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45941.728301620373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45941.728301620373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45941.728301620373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45941.728301620373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45941.728301620373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45941.728301620373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45941.728301620373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45941.728301620373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45941.728301620373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45941.728301620373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45941.728301620373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45941.728301620373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45941.728301620373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45941.728301620373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45941.728301620373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45941.728301620373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45941.728301620373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45941.728301620373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45941.728301620373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45941.728301620373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45941.728301620373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45941.728301620373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45941.728301620373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45941.728301620373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45941.728301620373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45941.728301620373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45941.728301620373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45941.728301620373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45941.728301620373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45941.728301620373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45941.728301620373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45941.728301620373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45941.728301620373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45941.728301620373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45941.728301620373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45941.728301620373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45941.728301620373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45941.728301620373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45941.728301620373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45941.728301620373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45941.728301620373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45941.728301620373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45941.728301620373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45941.728301620373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45941.728301620373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45941.728301620373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45941.728301620373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45941.728301620373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45941.728301620373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45941.728301620373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45941.728301620373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45941.728301620373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45941.728301620373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45941.728301620373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45941.728301620373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45941.728301620373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45941.728301620373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45941.728301620373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45941.728301620373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45941.728301620373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45941.728301620373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45941.728301620373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45941.728301620373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45941.728301620373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45941.728301620373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45941.728301620373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45941.728301620373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45941.728301620373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45941.728301620373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45941.728301620373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45941.728301620373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45941.728301620373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45941.728301620373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45941.728301620373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45941.728301620373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45941.728301620373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45941.728301620373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45941.728301620373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45941.728301620373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45941.728301620373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45941.728301620373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45941.728301620373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45941.728301620373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45941.728301620373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45941.728301620373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45941.728301620373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45941.728301620373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45941.728301620373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45941.728301620373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45941.728301620373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45941.728301620373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45941.728301620373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45941.728301620373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45941.728301620373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45941.728301620373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45941.728301620373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45941.728301620373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45941.728301620373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45941.728301620373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45941.728301620373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45941.728301620373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45941.728301620373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45941.728301620373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45941.728301620373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45941.728301620373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45941.728301620373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45941.728301620373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45941.728301620373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45941.728301620373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45941.728301620373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45941.728301620373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45941.728301620373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45941.728301620373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45941.728301620373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45941.728301620373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45941.728301620373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45941.728301620373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45941.728301620373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45941.728301620373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45941.728301620373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45941.728301620373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45941.728301620373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45941.728301620373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45941.728301620373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45941.728301620373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45941.728301620373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45941.728301620373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45941.728301620373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45941.728301620373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45941.728301620373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45941.728301620373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45941.728301620373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45941.728301620373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45941.728301620373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45941.728301620373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45941.728301620373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45941.728301620373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45941.728301620373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45941.728301620373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45941.728301620373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45941.728301620373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45941.728301620373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45941.728301620373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45941.728301620373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45941.728301620373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45941.728301620373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45941.728301620373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45941.728301620373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45941.728301620373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45941.728301620373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45941.728301620373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45941.728301620373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45941.728301620373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45941.728301620373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45941.728301620373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45941.728301620373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45941.728301620373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45941.728301620373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45941.728301620373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45941.728301620373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45941.728301620373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45941.728301620373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45941.728301620373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45941.728301620373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45941.728301620373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45941.728301620373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45941.728301620373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45941.728301620373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45941.728301620373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45941.728301620373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45941.728301620373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45941.728301620373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45941.728301620373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45941.728301620373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45941.728301620373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45941.728301620373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45941.728301620373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45941.728301620373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45941.728301620373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45941.728301620373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45941.728301620373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45941.728301620373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45941.728301620373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45941.728301620373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45941.728301620373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45941.728301620373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45941.728301620373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45941.728301620373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45941.728301620373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45941.728301620373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45941.728301620373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45941.728301620373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45941.728301620373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45941.728301620373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45941.728301620373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45941.728301620373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45941.728301620373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45941.728301620373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45941.728301620373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45941.728301620373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45941.728301620373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45941.728301620373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45941.728301620373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45941.728301620373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45941.728301620373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45941.728301620373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45941.728301620373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45941.728301620373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45941.728301620373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45941.728301620373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45941.728301620373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45941.728301620373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45941.728301620373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45941.728301620373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45941.728301620373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45941.728301620373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45941.728301620373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45941.728301620373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45941.728301620373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45941.728301620373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45941.728301620373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45941.728301620373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45941.728301620373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45941.728301620373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45941.728301620373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45941.728301620373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45941.728301620373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45941.728301620373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45941.728301620373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45941.728301620373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45941.728301620373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45941.728301620373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45941.728301620373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45941.728301620373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45941.728301620373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45941.728301620373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45941.728301620373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45941.728301620373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45941.728301620373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45941.728301620373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45941.728301620373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45941.728301620373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45941.728301620373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45941.728301620373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45941.728301620373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45941.728301620373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45941.728301620373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45941.728301620373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45941.728301620373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45941.728301620373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45941.728301620373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45941.728301620373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45941.728301620373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45941.728301620373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45941.728301620373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45941.728301620373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45941.728301620373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45941.728301620373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45941.728301620373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45941.728301620373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45941.728301620373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45941.728301620373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45941.728301620373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45941.728301620373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45941.728301620373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45941.728301620373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45941.728301620373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45941.728301620373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45941.728301620373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45941.728301620373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45941.728301620373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45941.728301620373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45941.728301620373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45941.728301620373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45941.728301620373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45941.728301620373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45941.728301620373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45941.728301620373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45941.728301620373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45941.728301620373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45941.728301620373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45941.728301620373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45941.728301620373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45941.728301620373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45941.728301620373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45941.728301620373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45941.728301620373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45941.728301620373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45941.728301620373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45941.728301620373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45941.728301620373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45941.728301620373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45941.728301620373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45941.728301620373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45941.728301620373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45941.728301620373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45941.728301620373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45941.728301620373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45941.728301620373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45941.728301620373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45941.728301620373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45941.728301620373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45941.728301620373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45941.728301620373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45941.728301620373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45941.728301620373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45941.728301620373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45941.728301620373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45941.728301620373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45941.728301620373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45941.728301620373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45941.728301620373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45941.728301620373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45941.728301620373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45941.728301620373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45941.728301620373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45941.728301620373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45941.728301620373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45941.728301620373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45941.728301620373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45941.728301620373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45941.728301620373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45941.728301620373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45941.728301620373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45941.728301620373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45941.728301620373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45941.728301620373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45941.728301620373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45941.728301620373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45941.728301620373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45941.728301620373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45941.728301620373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45941.728301620373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45941.728301620373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45941.728301620373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45941.728301620373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45941.728301620373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45941.728301620373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45941.728301620373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45941.728301620373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45941.728301620373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45941.728301620373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45941.728301620373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45941.728301620373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45941.728301620373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45941.728301620373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45941.728301620373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45941.728301620373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45941.728301620373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45941.728301620373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45941.728301620373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45941.728301620373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45941.728301620373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45941.728301620373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45941.728301620373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45941.728301620373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45941.728301620373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45941.728301620373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45941.728301620373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45941.728301620373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45941.728301620373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45941.728301620373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45941.728301620373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45941.728301620373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45941.728301620373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45941.728301620373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45941.728301620373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45941.728301620373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45941.728301620373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45941.728301620373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45941.728301620373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45941.728301620373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45941.728301620373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45941.728301620373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45941.728301620373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45941.728301620373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45941.728301620373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45941.728301620373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45941.728301620373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45941.728301620373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45941.728301620373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45941.728301620373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45941.728301620373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45941.728301620373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45941.728301620373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45941.728301620373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45941.728301620373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45941.728301620373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45941.728301620373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45941.728301620373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45941.728301620373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45941.728301620373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45941.728301620373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45941.728301620373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45941.728301620373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45941.728301620373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45941.728301620373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45941.728301620373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45941.728301620373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45941.728301620373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45941.728301620373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45941.728301620373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45941.728301620373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45941.728301620373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45941.728301620373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45941.728301620373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45941.728301620373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45941.728301620373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45941.728301620373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45941.728301620373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45941.728301620373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45941.728301620373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45941.728301620373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45941.728301620373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45941.728301620373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45941.728301620373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45941.728301620373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45941.728301620373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45941.728301620373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45941.728301620373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45941.728301620373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45941.728301620373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45941.728301620373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45941.728301620373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45941.728301620373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45941.728301620373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45941.728301620373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45941.728301620373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45941.728301620373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45941.728301620373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45941.728301620373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45941.728301620373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45941.728301620373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45941.728301620373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45941.728301620373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45941.728301620373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45941.728301620373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45941.728301620373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45941.728301620373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45941.728301620373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45941.728301620373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45941.728301620373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45941.728301620373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45941.728301620373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45941.728301620373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45941.728301620373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45941.728301620373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45941.728301620373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45941.728301620373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45941.728301620373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45941.728301620373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45941.728301620373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45941.728301620373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45941.728301620373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45941.728301620373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45941.728301620373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45941.728301620373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45941.728301620373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45941.728301620373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45941.728301620373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45941.728301620373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45941.728301620373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45941.728301620373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45941.728301620373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45941.728301620373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45941.728301620373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45941.728301620373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45941.728301620373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45941.728301620373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45941.728301620373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45941.728301620373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45941.728301620373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45941.728301620373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45941.728301620373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45941.728301620373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45941.728301620373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45941.728301620373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45941.728301620373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45941.728301620373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45941.728301620373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45941.728301620373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45941.728301620373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45941.728301620373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45941.728301620373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45941.728301620373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45941.728301620373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45941.728301620373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45941.728301620373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45941.728301620373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45941.728301620373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45941.728301620373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45941.728301620373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45941.728301620373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45941.728301620373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45941.728301620373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45941.728301620373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45941.728301620373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45941.728301620373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45941.728301620373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45941.728301620373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45941.728301620373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45941.728301620373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45941.728301620373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45941.728301620373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45941.728301620373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45941.728301620373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45941.728301620373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45941.728301620373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45941.728301620373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45941.728301620373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45941.728301620373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45941.728301620373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45941.728301620373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45941.728301620373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45941.728301620373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45941.728301620373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45941.728301620373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45941.728301620373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45941.728301620373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45941.728301620373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45941.728301620373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45941.728301620373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45941.728301620373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45941.728301620373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45941.728301620373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45941.728301620373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45941.728301620373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45941.728301620373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45941.728301620373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45941.728301620373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45941.728301620373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45941.728301620373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45941.728301620373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45941.728301620373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45941.728301620373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45941.728301620373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45941.728301620373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45941.728301620373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45941.728301620373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45941.728301620373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45941.728301620373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45941.728301620373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45941.728301620373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45941.728301620373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45941.728301620373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45941.728301620373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45941.728301620373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45941.728301620373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45941.728301620373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45941.728301620373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45941.728301620373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45941.728301620373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45941.728301620373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45941.728301620373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45941.728301620373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45941.728301620373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45941.728301620373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45941.728301620373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45941.728301620373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45941.728301620373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45941.728301620373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45941.728301620373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45941.728301620373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45941.728301620373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45941.728301620373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45941.728301620373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45941.728301620373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45941.728301620373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45941.728301620373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45941.728301620373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45941.728301620373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45941.728301620373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45941.728301620373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45941.728301620373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45941.728301620373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45941.728301620373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45941.728301620373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45941.728301620373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45941.728301620373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45941.728301620373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45941.728301620373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45941.728301620373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45941.728301620373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45941.728301620373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45941.728301620373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45941.728301620373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45941.728301620373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45941.728301620373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45941.728301620373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45941.728301620373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45941.728301620373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45941.728301620373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45941.728301620373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45941.728301620373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45941.728301620373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45941.728301620373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45941.728301620373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45941.728301620373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45941.728301620373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45941.728301620373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45941.728301620373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45941.728301620373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45941.728301620373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45941.728301620373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45941.728301620373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45941.728301620373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45941.728301620373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45941.728301620373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45941.728301620373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45941.728301620373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45941.728301620373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45941.728301620373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45941.728301620373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45941.728301620373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45941.728301620373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45941.728301620373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45941.728301620373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45941.728301620373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45941.728301620373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45941.728301620373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45941.728301620373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45941.728301620373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45941.728301620373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45941.728301620373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45941.728301620373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45941.728301620373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45941.728301620373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45941.728301620373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45941.728301620373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45941.728301620373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45941.728301620373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45941.728301620373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45941.728301620373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45941.728301620373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45941.728301620373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45941.728301620373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45941.728301620373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45941.728301620373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45941.728301620373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45941.728301620373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45941.728301620373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45941.728301620373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45941.728301620373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45941.728301620373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45941.728301620373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45941.728301620373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45941.728301620373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45941.728301620373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45941.728301620373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45941.728301620373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45941.728301620373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45941.728301620373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45941.728301620373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45941.728301620373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45941.728301620373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45941.728301620373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45941.728301620373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45941.728301620373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45941.728301620373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45941.728301620373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45941.728301620373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45941.728301620373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45941.728301620373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45941.728301620373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45941.728301620373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45941.728301620373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45941.728301620373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45941.728301620373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45941.728301620373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45941.728301620373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45941.728301620373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45941.728301620373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45941.728301620373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45941.728301620373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45941.728301620373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45941.728301620373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45941.728301620373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45941.728301620373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45941.728301620373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45941.728301620373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45941.728301620373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45941.728301620373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45941.728301620373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45941.728301620373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45941.728301620373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45941.728301620373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45941.728301620373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45941.728301620373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45941.728301620373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45941.728301620373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45941.728301620373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45941.728301620373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45941.728301620373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45941.728301620373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45941.728301620373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45941.728301620373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45941.728301620373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45941.728301620373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45941.728301620373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45941.728301620373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45941.728301620373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45941.728301620373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45941.728301620373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45941.728301620373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45941.728301620373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45941.728301620373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45941.728301620373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45941.728301620373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45941.728301620373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45941.728301620373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45941.728301620373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45941.728301620373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45941.728301620373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45941.728301620373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45941.728301620373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45941.728301620373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45941.728301620373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45941.728301620373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45941.728301620373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45941.728301620373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45941.728301620373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45941.728301620373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45941.728301620373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45941.728301620373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45941.728301620373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45941.728301620373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45941.728301620373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45941.728301620373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45941.728301620373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45941.728301620373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45941.728301620373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45941.728301620373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45941.728301620373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45941.728301620373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45941.728301620373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45941.728301620373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45941.728301620373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45941.728301620373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45941.728301620373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45941.728301620373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45941.728301620373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45941.728301620373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45941.728301620373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45941.728301620373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45941.728301620373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45941.728301620373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45941.728301620373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45941.728301620373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45941.728301620373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45941.728301620373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45941.728301620373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45941.728301620373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45941.728301620373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45941.728301620373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45941.728301620373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45941.728301620373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45941.728301620373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45941.728301620373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45941.728301620373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45941.728301620373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45941.728301620373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45941.728301620373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45941.728301620373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45941.728301620373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45941.728301620373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45941.728301620373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45941.728301620373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45941.728301620373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45941.728301620373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45941.728301620373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45941.728301620373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45941.728301620373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45941.728301620373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45941.728301620373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45941.728301620373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45941.728301620373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45941.728301620373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45941.728301620373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45941.728301620373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45941.728301620373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45941.728301620373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45941.728301620373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45941.728301620373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45941.728301620373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45941.728301620373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45941.728301620373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45941.728301620373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45941.728301620373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45941.728301620373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45941.728301620373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45941.728301620373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45941.728301620373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45941.728301620373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45941.728301620373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45941.728301620373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45941.728301620373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45941.728301620373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45941.728301620373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45941.728301620373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45941.728301620373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45941.728301620373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45941.728301620373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45941.728301620373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45941.728301620373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45941.728301620373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45941.728301620373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45941.728301620373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45941.728301620373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45941.728301620373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45941.728301620373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45941.728301620373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45941.728301620373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45941.728301620373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45941.728301620373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45941.728301620373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45941.728301620373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45941.728301620373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45941.728301620373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45941.728301620373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45941.728301620373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45941.728301620373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45941.728301620373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45941.728301620373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45941.728301620373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45941.728301620373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45941.728301620373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45941.728301620373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45941.728301620373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45941.728301620373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45941.728301620373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45941.728301620373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45941.728301620373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45941.728301620373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45941.728301620373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45941.728301620373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45941.728301620373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45941.728301620373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45941.728301620373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45941.728301620373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45941.728301620373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45941.728301620373</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45941.728301620373</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45941.728301620373</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45941.728301620373</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45941.728301620373</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45941.728301620373</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45941.728301620373</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45941.728301620373</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45941.728301620373</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45941.728301620373</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45941.728301620373</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45941.728301620373</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45941.728301620373</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45941.728301620373</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45941.728301620373</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45941.728301620373</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45941.728301620373</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45941.728301620373</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45941.728301620373</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45941.728301620373</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45941.728301620373</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45941.728301620373</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45941.728301620373</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45941.728301620373</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45941.728301620373</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45941.728301620373</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45941.728301620373</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45941.728301620373</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45941.728301620373</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45941.728301620373</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45941.728301620373</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45941.728301620373</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45941.728301620373</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45941.728301620373</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45941.728301620373</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45941.728301620373</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45941.728301620373</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238.24758402777661</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9</v>
      </c>
      <c r="D3" s="126" t="s">
        <v>25861</v>
      </c>
      <c r="E3" s="101" t="s">
        <v>38969</v>
      </c>
      <c r="F3" s="128">
        <v>45941.627152777779</v>
      </c>
      <c r="G3" s="129">
        <f ca="1">IFERROR(NOW()-F3,"")</f>
        <v>0.10114884259382961</v>
      </c>
      <c r="H3" s="128">
        <v>45941.612905092596</v>
      </c>
      <c r="I3" s="124" t="str">
        <f>IFERROR(VLOOKUP(D3,DB!A:F,6,0),"")</f>
        <v>Generator-SG</v>
      </c>
      <c r="J3" s="124" t="str">
        <f>IFERROR(VLOOKUP(D3,DB!A:G,7,0),"")</f>
        <v>Good</v>
      </c>
      <c r="K3" s="130" t="s">
        <v>39063</v>
      </c>
      <c r="L3" s="126" t="str">
        <f>IFERROR(VLOOKUP(D3,DB!A:I,9,0),"")</f>
        <v>Latis</v>
      </c>
    </row>
    <row r="4" spans="1:16" ht="15" customHeight="1">
      <c r="A4" s="124"/>
      <c r="B4" s="124" t="str">
        <f>IFERROR(VLOOKUP(D4,DB!A:K,11,0),"")</f>
        <v/>
      </c>
      <c r="C4" s="125"/>
      <c r="D4" s="126"/>
      <c r="E4" s="101"/>
      <c r="F4" s="128"/>
      <c r="G4" s="129">
        <f ca="1">IFERROR(NOW()-F4,"")</f>
        <v>45941.728301620373</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45941.728301620373</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45941.728301620373</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45941.728301620373</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45941.728301620373</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45941.728301620373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45941.728301620373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45941.728301620373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45941.728301620373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45941.728301620373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45941.728301620373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45941.728301620373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45941.728301620373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45941.728301620373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45941.728301620373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45941.728301620373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45941.728301620373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45941.728301620373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45941.728301620373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45941.728301620373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45941.728301620373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45941.728301620373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45941.728301620373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45941.728301620373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45941.728301620373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45941.728301620373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45941.728301620373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45941.728301620373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45941.728301620373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45941.728301620373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45941.728301620373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45941.728301620373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45941.728301620373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45941.728301620373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45941.728301620373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45941.728301620373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45941.728301620373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45941.728301620373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45941.728301620373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45941.728301620373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45941.728301620373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45941.728301620373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45941.728301620373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45941.728301620373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45941.728301620373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45941.728301620373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45941.728301620373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45941.728301620373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45941.728301620373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45941.728301620373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45941.728301620373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45941.728301620373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45941.728301620373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45941.728301620373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45941.728301620373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45941.728301620373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45941.728301620373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45941.728301620373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45941.728301620373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45941.728301620373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45941.728301620373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45941.728301620373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45941.728301620373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45941.728301620373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45941.728301620373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45941.728301620373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45941.728301620373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45941.728301620373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45941.728301620373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45941.728301620373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45941.728301620373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45941.728301620373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45941.728301620373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45941.728301620373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45941.728301620373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45941.728301620373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45941.728301620373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45941.728301620373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45941.728301620373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45941.728301620373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45941.728301620373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45941.728301620373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45941.728301620373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45941.728301620373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45941.728301620373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45941.728301620373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45941.728301620373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45941.728301620373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45941.728301620373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45941.728301620373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45941.728301620373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45941.728301620373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45941.728301620373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45941.728301620373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45941.728301620373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45941.728301620373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45941.728301620373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45941.728301620373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45941.728301620373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45941.728301620373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45941.728301620373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45941.728301620373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45941.728301620373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45941.728301620373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45941.728301620373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45941.728301620373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45941.728301620373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45941.728301620373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45941.728301620373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45941.728301620373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45941.728301620373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45941.728301620373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45941.728301620373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45941.728301620373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45941.728301620373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45941.728301620373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45941.728301620373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45941.728301620373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45941.728301620373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45941.728301620373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45941.728301620373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45941.728301620373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45941.728301620373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45941.728301620373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45941.728301620373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45941.728301620373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45941.728301620373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45941.728301620373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45941.728301620373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45941.728301620373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45941.728301620373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45941.728301620373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45941.728301620373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45941.728301620373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45941.728301620373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45941.728301620373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45941.728301620373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45941.728301620373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45941.728301620373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45941.728301620373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45941.728301620373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45941.728301620373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45941.728301620373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45941.728301620373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45941.728301620373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45941.728301620373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45941.728301620373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45941.728301620373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45941.728301620373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45941.728301620373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45941.728301620373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45941.728301620373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45941.728301620373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45941.728301620373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45941.728301620373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45941.728301620373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45941.728301620373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45941.728301620373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45941.728301620373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45941.728301620373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45941.728301620373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45941.728301620373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45941.728301620373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45941.728301620373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45941.728301620373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45941.728301620373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45941.728301620373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45941.728301620373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45941.728301620373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45941.728301620373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45941.728301620373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45941.728301620373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45941.728301620373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45941.728301620373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45941.728301620373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45941.728301620373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45941.728301620373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45941.728301620373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45941.728301620373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45941.728301620373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45941.728301620373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45941.728301620373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45941.728301620373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45941.728301620373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45941.728301620373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45941.728301620373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45941.728301620373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45941.728301620373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45941.728301620373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45941.728301620373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45941.728301620373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45941.728301620373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45941.728301620373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45941.728301620373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45941.728301620373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45941.728301620373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45941.728301620373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45941.728301620373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45941.728301620373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45941.728301620373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45941.728301620373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45941.728301620373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45941.728301620373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45941.728301620373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45941.728301620373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45941.728301620373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45941.728301620373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45941.728301620373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45941.728301620373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45941.728301620373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45941.728301620373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45941.728301620373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45941.728301620373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45941.728301620373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45941.728301620373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45941.728301620373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45941.728301620373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45941.728301620373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45941.728301620373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45941.728301620373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45941.728301620373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45941.728301620373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45941.728301620373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45941.728301620373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45941.728301620373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45941.728301620373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45941.728301620373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45941.728301620373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45941.728301620373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45941.728301620373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45941.728301620373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45941.728301620373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45941.728301620373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45941.728301620373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45941.728301620373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45941.728301620373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45941.728301620373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45941.728301620373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45941.728301620373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45941.728301620373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45941.728301620373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45941.728301620373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45941.728301620373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45941.728301620373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45941.728301620373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45941.728301620373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45941.728301620373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45941.728301620373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45941.728301620373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45941.728301620373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45941.728301620373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45941.728301620373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45941.728301620373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45941.728301620373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45941.728301620373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45941.728301620373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45941.728301620373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45941.728301620373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45941.728301620373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45941.728301620373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45941.728301620373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45941.728301620373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45941.728301620373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45941.728301620373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45941.728301620373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45941.728301620373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45941.728301620373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45941.728301620373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45941.728301620373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45941.728301620373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45941.728301620373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45941.728301620373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45941.728301620373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45941.728301620373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45941.728301620373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45941.728301620373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45941.728301620373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45941.728301620373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45941.728301620373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45941.728301620373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45941.728301620373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45941.728301620373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45941.728301620373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45941.728301620373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45941.728301620373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45941.728301620373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45941.728301620373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45941.728301620373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45941.728301620373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45941.728301620373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45941.728301620373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45941.728301620373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45941.728301620373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45941.728301620373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45941.728301620373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45941.728301620373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45941.728301620373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45941.728301620373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45941.728301620373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45941.728301620373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45941.728301620373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45941.728301620373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45941.728301620373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45941.728301620373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45941.728301620373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45941.728301620373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45941.728301620373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45941.728301620373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45941.728301620373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45941.728301620373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45941.728301620373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45941.728301620373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45941.728301620373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45941.728301620373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45941.728301620373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45941.728301620373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45941.728301620373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45941.728301620373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45941.728301620373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45941.728301620373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45941.728301620373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45941.728301620373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45941.728301620373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45941.728301620373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45941.728301620373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45941.728301620373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45941.728301620373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45941.728301620373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45941.728301620373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45941.728301620373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45941.728301620373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45941.728301620373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45941.728301620373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45941.728301620373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45941.728301620373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45941.728301620373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45941.728301620373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45941.728301620373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45941.728301620373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45941.728301620373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45941.728301620373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45941.728301620373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45941.728301620373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45941.728301620373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45941.728301620373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45941.728301620373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45941.728301620373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45941.728301620373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45941.728301620373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45941.728301620373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45941.728301620373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45941.728301620373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45941.728301620373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45941.728301620373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45941.728301620373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45941.728301620373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45941.728301620373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45941.728301620373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45941.728301620373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45941.728301620373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45941.728301620373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45941.728301620373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45941.728301620373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45941.728301620373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45941.728301620373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45941.728301620373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45941.728301620373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45941.728301620373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45941.728301620373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45941.728301620373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45941.728301620373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45941.728301620373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45941.728301620373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45941.728301620373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45941.728301620373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45941.728301620373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45941.728301620373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45941.728301620373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45941.728301620373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45941.728301620373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45941.728301620373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45941.728301620373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45941.728301620373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45941.728301620373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45941.728301620373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45941.728301620373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45941.728301620373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45941.728301620373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45941.728301620373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45941.728301620373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45941.728301620373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45941.728301620373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45941.728301620373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45941.728301620373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45941.728301620373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45941.728301620373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45941.728301620373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45941.728301620373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45941.728301620373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45941.728301620373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45941.728301620373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45941.728301620373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45941.728301620373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45941.728301620373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45941.728301620373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45941.728301620373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45941.728301620373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45941.728301620373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45941.728301620373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45941.728301620373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45941.728301620373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45941.728301620373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45941.728301620373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45941.728301620373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45941.728301620373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45941.728301620373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45941.728301620373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45941.728301620373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45941.728301620373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45941.728301620373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45941.728301620373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45941.728301620373</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45941.728301620373</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45941.728301620373</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45941.728301620373</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39064</v>
      </c>
      <c r="B2" s="37" t="str">
        <f>IFERROR(VLOOKUP(D2,DB!A:K,11,0),"")</f>
        <v>R5</v>
      </c>
      <c r="C2" s="37">
        <v>3</v>
      </c>
      <c r="D2" s="123" t="s">
        <v>36000</v>
      </c>
      <c r="E2" s="37" t="s">
        <v>38964</v>
      </c>
      <c r="F2" s="38">
        <v>45891.832060185188</v>
      </c>
      <c r="G2" s="154">
        <f ca="1">IFERROR(NOW()-F2,"")</f>
        <v>49.896241435184493</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4">
        <f t="shared" ref="G3" ca="1" si="0">IFERROR(NOW()-F3,"")</f>
        <v>15.539424305556167</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29" ca="1" si="1">IFERROR(NOW()-F4,"")</f>
        <v>45941.728301620373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45941.728301620373</v>
      </c>
      <c r="H5" s="38"/>
      <c r="I5" s="37" t="str">
        <f>IFERROR(VLOOKUP(D5,DB!A:F,6,0),"")</f>
        <v/>
      </c>
      <c r="J5" s="37" t="str">
        <f>IFERROR(VLOOKUP(D5,DB!A:G,7,0),"")</f>
        <v/>
      </c>
      <c r="K5" s="37"/>
      <c r="L5" s="37" t="str">
        <f>IFERROR(VLOOKUP(D5,DB!A:I,9,0),"")</f>
        <v/>
      </c>
    </row>
    <row r="6" spans="1:13" ht="15">
      <c r="A6" s="37"/>
      <c r="B6" s="37" t="str">
        <f>IFERROR(VLOOKUP(D6,DB!A:K,11,0),"")</f>
        <v>R5</v>
      </c>
      <c r="C6" s="37"/>
      <c r="D6" s="37" t="s">
        <v>32244</v>
      </c>
      <c r="E6" s="37"/>
      <c r="F6" s="38"/>
      <c r="G6" s="39">
        <f t="shared" ca="1" si="1"/>
        <v>45941.728301620373</v>
      </c>
      <c r="H6" s="38"/>
      <c r="I6" s="37" t="str">
        <f>IFERROR(VLOOKUP(D6,DB!A:F,6,0),"")</f>
        <v>SCECO</v>
      </c>
      <c r="J6" s="37" t="str">
        <f>IFERROR(VLOOKUP(D6,DB!A:G,7,0),"")</f>
        <v>Dead</v>
      </c>
      <c r="K6" s="37"/>
      <c r="L6" s="37" t="str">
        <f>IFERROR(VLOOKUP(D6,DB!A:I,9,0),"")</f>
        <v>Latis</v>
      </c>
    </row>
    <row r="7" spans="1:13" ht="15">
      <c r="A7" s="37"/>
      <c r="B7" s="37" t="str">
        <f>IFERROR(VLOOKUP(D7,DB!A:K,11,0),"")</f>
        <v/>
      </c>
      <c r="C7" s="37"/>
      <c r="D7" s="37"/>
      <c r="E7" s="37"/>
      <c r="F7" s="38"/>
      <c r="G7" s="39">
        <f t="shared" ca="1" si="1"/>
        <v>45941.728301620373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45941.728301620373</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45941.728301620373</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45941.728301620373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45941.728301620373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45941.728301620373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45941.728301620373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45941.728301620373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45941.728301620373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45941.728301620373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45941.728301620373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45941.728301620373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45941.728301620373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45941.728301620373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45941.728301620373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45941.728301620373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45941.728301620373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45941.728301620373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45941.728301620373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45941.728301620373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45941.728301620373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45941.728301620373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45941.728301620373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45941.728301620373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45941.728301620373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45941.728301620373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45941.728301620373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45941.728301620373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45941.728301620373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45941.728301620373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45941.728301620373</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45941.728301620373</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45941.728301620373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45941.728301620373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45941.728301620373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45941.728301620373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45941.728301620373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45941.728301620373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45941.728301620373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45941.728301620373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45941.728301620373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45941.728301620373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45941.728301620373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45941.728301620373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45941.728301620373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45941.728301620373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45941.728301620373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45941.728301620373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45941.728301620373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45941.728301620373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45941.728301620373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45941.728301620373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45941.728301620373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45941.728301620373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45941.728301620373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45941.728301620373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45941.728301620373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45941.728301620373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45941.728301620373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45941.728301620373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45941.728301620373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45941.728301620373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45941.728301620373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45941.728301620373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45941.728301620373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45941.728301620373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45941.728301620373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45941.728301620373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45941.728301620373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45941.728301620373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45941.728301620373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45941.728301620373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45941.728301620373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45941.728301620373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45941.728301620373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45941.728301620373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45941.728301620373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45941.728301620373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45941.728301620373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45941.728301620373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45941.728301620373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45941.728301620373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45941.728301620373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45941.728301620373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45941.728301620373</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45941.728301620373</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row r="1378"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14.955454398150323</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2.1992391203748411</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7.8473293981514871</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0.7043432870414108</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3</v>
      </c>
      <c r="D6" s="106" t="s">
        <v>32435</v>
      </c>
      <c r="E6" s="109" t="s">
        <v>38969</v>
      </c>
      <c r="F6" s="110">
        <v>45941.699826388889</v>
      </c>
      <c r="G6" s="78">
        <f ca="1">IFERROR(NOW()-F6,"-")</f>
        <v>2.8475231483753305E-2</v>
      </c>
      <c r="H6" s="110">
        <v>45941.702893518515</v>
      </c>
      <c r="I6" s="106" t="str">
        <f>IFERROR(VLOOKUP(D6,DB!A:F,6,0),"")</f>
        <v>SCECO</v>
      </c>
      <c r="J6" s="105" t="str">
        <f>IFERROR(VLOOKUP(D6,DB!A:G,7,0),"")</f>
        <v>Good</v>
      </c>
      <c r="K6" s="111" t="s">
        <v>39077</v>
      </c>
      <c r="L6" s="112" t="str">
        <f>IFERROR(VLOOKUP(D6,DB!A:I,9,0),"")</f>
        <v>Latis</v>
      </c>
    </row>
    <row r="7" spans="1:16383" ht="31.5" customHeight="1">
      <c r="A7" s="107"/>
      <c r="B7" s="106" t="str">
        <f>IFERROR(VLOOKUP(D7,DB!A:K,11,0),"")</f>
        <v>R6</v>
      </c>
      <c r="C7" s="108"/>
      <c r="D7" s="106" t="s">
        <v>34200</v>
      </c>
      <c r="E7" s="109"/>
      <c r="F7" s="110"/>
      <c r="G7" s="78">
        <f ca="1">IFERROR(NOW()-F7,"-")</f>
        <v>45941.728301620373</v>
      </c>
      <c r="H7" s="110"/>
      <c r="I7" s="106" t="str">
        <f>IFERROR(VLOOKUP(D7,DB!A:F,6,0),"")</f>
        <v>SCECO</v>
      </c>
      <c r="J7" s="105" t="str">
        <f>IFERROR(VLOOKUP(D7,DB!A:G,7,0),"")</f>
        <v>Weak</v>
      </c>
      <c r="K7" s="111"/>
      <c r="L7" s="112" t="str">
        <f>IFERROR(VLOOKUP(D7,DB!A:I,9,0),"")</f>
        <v>Latis</v>
      </c>
    </row>
    <row r="8" spans="1:16383" ht="31.5" customHeight="1">
      <c r="A8" s="107"/>
      <c r="B8" s="106" t="str">
        <f>IFERROR(VLOOKUP(D8,DB!A:K,11,0),"")</f>
        <v/>
      </c>
      <c r="C8" s="108"/>
      <c r="D8" s="106"/>
      <c r="E8" s="109"/>
      <c r="F8" s="110"/>
      <c r="G8" s="78">
        <f ca="1">IFERROR(NOW()-F8,"-")</f>
        <v>45941.728301620373</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45941.728301620373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45941.728301620373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45941.728301620373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45941.728301620373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45941.728301620373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45941.728301620373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45941.728301620373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45941.728301620373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45941.728301620373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45941.728301620373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45941.728301620373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45941.728301620373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45941.728301620373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45941.728301620373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45941.728301620373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45941.728301620373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45941.728301620373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45941.728301620373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45941.728301620373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45941.728301620373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45941.728301620373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45941.728301620373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45941.728301620373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45941.728301620373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45941.728301620373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45941.728301620373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45941.728301620373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45941.728301620373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45941.728301620373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45941.728301620373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45941.728301620373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45941.728301620373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45941.728301620373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45941.728301620373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45941.728301620373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45941.728301620373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45941.728301620373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45941.728301620373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45941.728301620373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45941.728301620373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45941.728301620373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45941.728301620373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45941.728301620373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45941.728301620373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45941.728301620373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45941.728301620373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45941.728301620373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45941.728301620373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45941.728301620373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45941.728301620373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45941.728301620373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45941.728301620373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45941.728301620373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45941.728301620373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45941.728301620373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45941.728301620373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45941.728301620373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45941.728301620373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45941.728301620373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45941.728301620373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45941.728301620373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45941.728301620373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45941.728301620373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45941.728301620373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45941.728301620373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45941.728301620373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45941.728301620373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45941.728301620373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45941.728301620373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45941.728301620373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45941.728301620373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45941.728301620373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45941.728301620373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45941.728301620373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45941.728301620373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45941.728301620373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45941.728301620373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45941.728301620373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45941.728301620373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45941.728301620373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45941.728301620373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45941.728301620373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45941.728301620373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45941.728301620373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45941.728301620373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45941.728301620373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45941.728301620373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45941.728301620373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45941.728301620373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45941.728301620373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45941.728301620373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45941.728301620373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45941.728301620373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45941.728301620373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45941.728301620373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45941.728301620373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45941.728301620373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45941.728301620373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45941.728301620373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45941.728301620373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45941.728301620373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45941.728301620373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45941.728301620373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45941.728301620373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45941.728301620373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45941.728301620373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45941.728301620373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45941.728301620373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45941.728301620373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45941.728301620373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45941.728301620373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45941.728301620373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45941.728301620373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45941.728301620373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45941.728301620373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45941.728301620373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45941.728301620373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45941.728301620373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45941.728301620373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45941.728301620373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45941.728301620373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45941.728301620373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45941.728301620373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45941.728301620373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45941.728301620373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45941.728301620373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45941.728301620373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45941.728301620373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45941.728301620373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45941.728301620373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45941.728301620373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45941.728301620373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45941.728301620373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45941.728301620373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45941.728301620373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45941.728301620373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45941.728301620373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45941.728301620373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45941.728301620373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45941.728301620373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45941.728301620373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45941.728301620373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45941.728301620373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45941.728301620373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45941.728301620373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45941.728301620373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45941.728301620373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45941.728301620373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45941.728301620373</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45941.728301620373</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45941.728301620373</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45941.728301620373</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45941.728301620373</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45941.728301620373</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45941.728301620373</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45941.728301620373</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45941.728301620373</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2025-10-11T14:30:24Z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